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ameco.sharepoint.com/sites/Marketing/Shared Documents/Great White/2025 Content/"/>
    </mc:Choice>
  </mc:AlternateContent>
  <xr:revisionPtr revIDLastSave="243" documentId="8_{A491E355-1E42-4384-9E4F-8F0658690A26}" xr6:coauthVersionLast="47" xr6:coauthVersionMax="47" xr10:uidLastSave="{7B18B99E-545D-4605-BD51-A4C8BF472BD5}"/>
  <bookViews>
    <workbookView xWindow="-120" yWindow="-120" windowWidth="25440" windowHeight="15390" xr2:uid="{96A3E099-8945-4982-8E12-2D8054C45CC3}"/>
  </bookViews>
  <sheets>
    <sheet name="ESTIMATE" sheetId="1" r:id="rId1"/>
    <sheet name="Tutorial" sheetId="2" r:id="rId2"/>
  </sheets>
  <externalReferences>
    <externalReference r:id="rId3"/>
  </externalReferences>
  <definedNames>
    <definedName name="_xlnm._FilterDatabase" localSheetId="0" hidden="1">ESTIMATE!$B$1:$BG$368</definedName>
    <definedName name="P_ADDRESS">#REF!</definedName>
    <definedName name="P_COVER">#REF!</definedName>
    <definedName name="P_FRCAST">#REF!</definedName>
    <definedName name="P_SCHED">#REF!</definedName>
    <definedName name="P_SERVIC">#REF!</definedName>
    <definedName name="P_TERMS">#REF!</definedName>
    <definedName name="P_TOC">#REF!</definedName>
    <definedName name="_xlnm.Print_Area" localSheetId="0">ESTIMATE!$C$2:$BG$296</definedName>
    <definedName name="_xlnm.Print_Titles" localSheetId="0">ESTIMATE!$2:$8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0" i="1" l="1"/>
  <c r="I63" i="1"/>
  <c r="I15" i="1"/>
  <c r="I16" i="1"/>
  <c r="I17" i="1"/>
  <c r="I18" i="1"/>
  <c r="I12" i="1"/>
  <c r="I10" i="1"/>
  <c r="I128" i="1"/>
  <c r="I27" i="1"/>
  <c r="I28" i="1"/>
  <c r="I345" i="1"/>
  <c r="I343" i="1"/>
  <c r="I344" i="1"/>
  <c r="I346" i="1"/>
  <c r="I331" i="1"/>
  <c r="I332" i="1"/>
  <c r="I333" i="1"/>
  <c r="I334" i="1"/>
  <c r="I335" i="1"/>
  <c r="I336" i="1"/>
  <c r="I337" i="1"/>
  <c r="I317" i="1"/>
  <c r="I318" i="1"/>
  <c r="I316" i="1"/>
  <c r="I311" i="1"/>
  <c r="I312" i="1"/>
  <c r="I313" i="1"/>
  <c r="I314" i="1"/>
  <c r="I315" i="1"/>
  <c r="I302" i="1"/>
  <c r="I304" i="1"/>
  <c r="I305" i="1"/>
  <c r="I306" i="1"/>
  <c r="I307" i="1"/>
  <c r="I301" i="1"/>
  <c r="I303" i="1"/>
  <c r="I300" i="1"/>
  <c r="I299" i="1"/>
  <c r="BG299" i="1" s="1"/>
  <c r="I362" i="1"/>
  <c r="BG362" i="1" s="1"/>
  <c r="I361" i="1"/>
  <c r="BG361" i="1" s="1"/>
  <c r="I360" i="1"/>
  <c r="BG360" i="1" s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2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I341" i="1"/>
  <c r="BG341" i="1" s="1"/>
  <c r="I340" i="1"/>
  <c r="BG340" i="1" s="1"/>
  <c r="I339" i="1"/>
  <c r="BG339" i="1" s="1"/>
  <c r="I338" i="1"/>
  <c r="BG338" i="1" s="1"/>
  <c r="I330" i="1"/>
  <c r="BG330" i="1" s="1"/>
  <c r="I329" i="1"/>
  <c r="BG329" i="1" s="1"/>
  <c r="I328" i="1"/>
  <c r="BG328" i="1" s="1"/>
  <c r="I327" i="1"/>
  <c r="BG327" i="1" s="1"/>
  <c r="I326" i="1"/>
  <c r="BG326" i="1" s="1"/>
  <c r="I325" i="1"/>
  <c r="BG325" i="1" s="1"/>
  <c r="I324" i="1"/>
  <c r="BG324" i="1" s="1"/>
  <c r="I323" i="1"/>
  <c r="BG323" i="1" s="1"/>
  <c r="I322" i="1"/>
  <c r="BG322" i="1" s="1"/>
  <c r="I321" i="1"/>
  <c r="BG321" i="1" s="1"/>
  <c r="I320" i="1"/>
  <c r="BG320" i="1" s="1"/>
  <c r="I319" i="1"/>
  <c r="BG319" i="1" s="1"/>
  <c r="I310" i="1"/>
  <c r="BG310" i="1" s="1"/>
  <c r="I309" i="1"/>
  <c r="BG309" i="1" s="1"/>
  <c r="I308" i="1"/>
  <c r="BG308" i="1" s="1"/>
  <c r="I298" i="1"/>
  <c r="BG298" i="1" s="1"/>
  <c r="I296" i="1"/>
  <c r="BG296" i="1" s="1"/>
  <c r="G296" i="1"/>
  <c r="F296" i="1"/>
  <c r="E296" i="1"/>
  <c r="D296" i="1"/>
  <c r="C296" i="1"/>
  <c r="I295" i="1"/>
  <c r="BG295" i="1" s="1"/>
  <c r="G295" i="1"/>
  <c r="F295" i="1"/>
  <c r="E295" i="1"/>
  <c r="D295" i="1"/>
  <c r="C295" i="1"/>
  <c r="I294" i="1"/>
  <c r="BG294" i="1" s="1"/>
  <c r="G294" i="1"/>
  <c r="F294" i="1"/>
  <c r="E294" i="1"/>
  <c r="D294" i="1"/>
  <c r="C294" i="1"/>
  <c r="I293" i="1"/>
  <c r="BG293" i="1" s="1"/>
  <c r="G293" i="1"/>
  <c r="F293" i="1"/>
  <c r="E293" i="1"/>
  <c r="D293" i="1"/>
  <c r="C293" i="1"/>
  <c r="I292" i="1"/>
  <c r="BG292" i="1" s="1"/>
  <c r="G292" i="1"/>
  <c r="F292" i="1"/>
  <c r="E292" i="1"/>
  <c r="D292" i="1"/>
  <c r="C292" i="1"/>
  <c r="I291" i="1"/>
  <c r="BG291" i="1" s="1"/>
  <c r="G291" i="1"/>
  <c r="F291" i="1"/>
  <c r="E291" i="1"/>
  <c r="D291" i="1"/>
  <c r="C291" i="1"/>
  <c r="I290" i="1"/>
  <c r="BG290" i="1" s="1"/>
  <c r="G290" i="1"/>
  <c r="F290" i="1"/>
  <c r="E290" i="1"/>
  <c r="D290" i="1"/>
  <c r="C290" i="1"/>
  <c r="I289" i="1"/>
  <c r="BG289" i="1" s="1"/>
  <c r="G289" i="1"/>
  <c r="F289" i="1"/>
  <c r="E289" i="1"/>
  <c r="D289" i="1"/>
  <c r="C289" i="1"/>
  <c r="I288" i="1"/>
  <c r="BG288" i="1" s="1"/>
  <c r="G288" i="1"/>
  <c r="F288" i="1"/>
  <c r="E288" i="1"/>
  <c r="D288" i="1"/>
  <c r="C288" i="1"/>
  <c r="I287" i="1"/>
  <c r="BG287" i="1" s="1"/>
  <c r="G287" i="1"/>
  <c r="F287" i="1"/>
  <c r="E287" i="1"/>
  <c r="D287" i="1"/>
  <c r="C287" i="1"/>
  <c r="I286" i="1"/>
  <c r="BG286" i="1" s="1"/>
  <c r="G286" i="1"/>
  <c r="F286" i="1"/>
  <c r="E286" i="1"/>
  <c r="D286" i="1"/>
  <c r="C286" i="1"/>
  <c r="I285" i="1"/>
  <c r="BG285" i="1" s="1"/>
  <c r="G285" i="1"/>
  <c r="F285" i="1"/>
  <c r="E285" i="1"/>
  <c r="D285" i="1"/>
  <c r="C285" i="1"/>
  <c r="I284" i="1"/>
  <c r="BG284" i="1" s="1"/>
  <c r="G284" i="1"/>
  <c r="F284" i="1"/>
  <c r="E284" i="1"/>
  <c r="D284" i="1"/>
  <c r="C284" i="1"/>
  <c r="I283" i="1"/>
  <c r="BG283" i="1" s="1"/>
  <c r="G283" i="1"/>
  <c r="F283" i="1"/>
  <c r="E283" i="1"/>
  <c r="D283" i="1"/>
  <c r="C283" i="1"/>
  <c r="I282" i="1"/>
  <c r="BG282" i="1" s="1"/>
  <c r="G282" i="1"/>
  <c r="F282" i="1"/>
  <c r="E282" i="1"/>
  <c r="D282" i="1"/>
  <c r="C282" i="1"/>
  <c r="I281" i="1"/>
  <c r="BG281" i="1" s="1"/>
  <c r="G281" i="1"/>
  <c r="F281" i="1"/>
  <c r="E281" i="1"/>
  <c r="D281" i="1"/>
  <c r="C281" i="1"/>
  <c r="I280" i="1"/>
  <c r="BG280" i="1" s="1"/>
  <c r="G280" i="1"/>
  <c r="F280" i="1"/>
  <c r="E280" i="1"/>
  <c r="D280" i="1"/>
  <c r="C280" i="1"/>
  <c r="I279" i="1"/>
  <c r="BG279" i="1" s="1"/>
  <c r="G279" i="1"/>
  <c r="F279" i="1"/>
  <c r="E279" i="1"/>
  <c r="D279" i="1"/>
  <c r="C279" i="1"/>
  <c r="I278" i="1"/>
  <c r="BG278" i="1" s="1"/>
  <c r="G278" i="1"/>
  <c r="F278" i="1"/>
  <c r="E278" i="1"/>
  <c r="D278" i="1"/>
  <c r="C278" i="1"/>
  <c r="I277" i="1"/>
  <c r="BG277" i="1" s="1"/>
  <c r="G277" i="1"/>
  <c r="F277" i="1"/>
  <c r="E277" i="1"/>
  <c r="D277" i="1"/>
  <c r="C277" i="1"/>
  <c r="I276" i="1"/>
  <c r="BG276" i="1" s="1"/>
  <c r="G276" i="1"/>
  <c r="F276" i="1"/>
  <c r="E276" i="1"/>
  <c r="D276" i="1"/>
  <c r="C276" i="1"/>
  <c r="I275" i="1"/>
  <c r="BG275" i="1" s="1"/>
  <c r="G275" i="1"/>
  <c r="F275" i="1"/>
  <c r="E275" i="1"/>
  <c r="D275" i="1"/>
  <c r="C275" i="1"/>
  <c r="I274" i="1"/>
  <c r="BG274" i="1" s="1"/>
  <c r="G274" i="1"/>
  <c r="F274" i="1"/>
  <c r="E274" i="1"/>
  <c r="D274" i="1"/>
  <c r="C274" i="1"/>
  <c r="I273" i="1"/>
  <c r="BG273" i="1" s="1"/>
  <c r="G273" i="1"/>
  <c r="F273" i="1"/>
  <c r="E273" i="1"/>
  <c r="D273" i="1"/>
  <c r="C273" i="1"/>
  <c r="I272" i="1"/>
  <c r="BG272" i="1" s="1"/>
  <c r="G272" i="1"/>
  <c r="F272" i="1"/>
  <c r="E272" i="1"/>
  <c r="D272" i="1"/>
  <c r="C272" i="1"/>
  <c r="I271" i="1"/>
  <c r="BG271" i="1" s="1"/>
  <c r="G271" i="1"/>
  <c r="F271" i="1"/>
  <c r="E271" i="1"/>
  <c r="D271" i="1"/>
  <c r="C271" i="1"/>
  <c r="I270" i="1"/>
  <c r="BG270" i="1" s="1"/>
  <c r="G270" i="1"/>
  <c r="F270" i="1"/>
  <c r="E270" i="1"/>
  <c r="D270" i="1"/>
  <c r="C270" i="1"/>
  <c r="I269" i="1"/>
  <c r="BG269" i="1" s="1"/>
  <c r="G269" i="1"/>
  <c r="F269" i="1"/>
  <c r="E269" i="1"/>
  <c r="D269" i="1"/>
  <c r="C269" i="1"/>
  <c r="I268" i="1"/>
  <c r="BG268" i="1" s="1"/>
  <c r="G268" i="1"/>
  <c r="F268" i="1"/>
  <c r="E268" i="1"/>
  <c r="D268" i="1"/>
  <c r="C268" i="1"/>
  <c r="I267" i="1"/>
  <c r="BG267" i="1" s="1"/>
  <c r="G267" i="1"/>
  <c r="F267" i="1"/>
  <c r="E267" i="1"/>
  <c r="D267" i="1"/>
  <c r="C267" i="1"/>
  <c r="I266" i="1"/>
  <c r="BG266" i="1" s="1"/>
  <c r="G266" i="1"/>
  <c r="F266" i="1"/>
  <c r="E266" i="1"/>
  <c r="D266" i="1"/>
  <c r="C266" i="1"/>
  <c r="I265" i="1"/>
  <c r="BG265" i="1" s="1"/>
  <c r="G265" i="1"/>
  <c r="F265" i="1"/>
  <c r="E265" i="1"/>
  <c r="D265" i="1"/>
  <c r="C265" i="1"/>
  <c r="I264" i="1"/>
  <c r="BG264" i="1" s="1"/>
  <c r="G264" i="1"/>
  <c r="F264" i="1"/>
  <c r="E264" i="1"/>
  <c r="D264" i="1"/>
  <c r="C264" i="1"/>
  <c r="I263" i="1"/>
  <c r="BG263" i="1" s="1"/>
  <c r="G263" i="1"/>
  <c r="F263" i="1"/>
  <c r="E263" i="1"/>
  <c r="D263" i="1"/>
  <c r="C263" i="1"/>
  <c r="I262" i="1"/>
  <c r="BG262" i="1" s="1"/>
  <c r="G262" i="1"/>
  <c r="F262" i="1"/>
  <c r="E262" i="1"/>
  <c r="D262" i="1"/>
  <c r="C262" i="1"/>
  <c r="I261" i="1"/>
  <c r="BG261" i="1" s="1"/>
  <c r="G261" i="1"/>
  <c r="F261" i="1"/>
  <c r="E261" i="1"/>
  <c r="D261" i="1"/>
  <c r="C261" i="1"/>
  <c r="I260" i="1"/>
  <c r="BG260" i="1" s="1"/>
  <c r="G260" i="1"/>
  <c r="F260" i="1"/>
  <c r="E260" i="1"/>
  <c r="D260" i="1"/>
  <c r="C260" i="1"/>
  <c r="I259" i="1"/>
  <c r="BG259" i="1" s="1"/>
  <c r="G259" i="1"/>
  <c r="F259" i="1"/>
  <c r="E259" i="1"/>
  <c r="D259" i="1"/>
  <c r="C259" i="1"/>
  <c r="I258" i="1"/>
  <c r="BG258" i="1" s="1"/>
  <c r="G258" i="1"/>
  <c r="F258" i="1"/>
  <c r="E258" i="1"/>
  <c r="D258" i="1"/>
  <c r="C258" i="1"/>
  <c r="I257" i="1"/>
  <c r="BG257" i="1" s="1"/>
  <c r="G257" i="1"/>
  <c r="F257" i="1"/>
  <c r="E257" i="1"/>
  <c r="D257" i="1"/>
  <c r="C257" i="1"/>
  <c r="I256" i="1"/>
  <c r="BG256" i="1" s="1"/>
  <c r="G256" i="1"/>
  <c r="F256" i="1"/>
  <c r="E256" i="1"/>
  <c r="D256" i="1"/>
  <c r="C256" i="1"/>
  <c r="I255" i="1"/>
  <c r="BG255" i="1" s="1"/>
  <c r="G255" i="1"/>
  <c r="F255" i="1"/>
  <c r="E255" i="1"/>
  <c r="D255" i="1"/>
  <c r="C255" i="1"/>
  <c r="I254" i="1"/>
  <c r="BG254" i="1" s="1"/>
  <c r="G254" i="1"/>
  <c r="F254" i="1"/>
  <c r="E254" i="1"/>
  <c r="D254" i="1"/>
  <c r="C254" i="1"/>
  <c r="I253" i="1"/>
  <c r="BG253" i="1" s="1"/>
  <c r="G253" i="1"/>
  <c r="F253" i="1"/>
  <c r="E253" i="1"/>
  <c r="D253" i="1"/>
  <c r="C253" i="1"/>
  <c r="I252" i="1"/>
  <c r="BG252" i="1" s="1"/>
  <c r="G252" i="1"/>
  <c r="F252" i="1"/>
  <c r="E252" i="1"/>
  <c r="D252" i="1"/>
  <c r="C252" i="1"/>
  <c r="I251" i="1"/>
  <c r="BG251" i="1" s="1"/>
  <c r="G251" i="1"/>
  <c r="F251" i="1"/>
  <c r="E251" i="1"/>
  <c r="D251" i="1"/>
  <c r="C251" i="1"/>
  <c r="I250" i="1"/>
  <c r="BG250" i="1" s="1"/>
  <c r="G250" i="1"/>
  <c r="F250" i="1"/>
  <c r="E250" i="1"/>
  <c r="D250" i="1"/>
  <c r="C250" i="1"/>
  <c r="I249" i="1"/>
  <c r="BG249" i="1" s="1"/>
  <c r="G249" i="1"/>
  <c r="F249" i="1"/>
  <c r="E249" i="1"/>
  <c r="D249" i="1"/>
  <c r="C249" i="1"/>
  <c r="I248" i="1"/>
  <c r="BG248" i="1" s="1"/>
  <c r="G248" i="1"/>
  <c r="F248" i="1"/>
  <c r="E248" i="1"/>
  <c r="D248" i="1"/>
  <c r="C248" i="1"/>
  <c r="I247" i="1"/>
  <c r="BG247" i="1" s="1"/>
  <c r="G247" i="1"/>
  <c r="F247" i="1"/>
  <c r="E247" i="1"/>
  <c r="D247" i="1"/>
  <c r="C247" i="1"/>
  <c r="I246" i="1"/>
  <c r="BG246" i="1" s="1"/>
  <c r="G246" i="1"/>
  <c r="F246" i="1"/>
  <c r="E246" i="1"/>
  <c r="D246" i="1"/>
  <c r="C246" i="1"/>
  <c r="I245" i="1"/>
  <c r="BG245" i="1" s="1"/>
  <c r="G245" i="1"/>
  <c r="F245" i="1"/>
  <c r="E245" i="1"/>
  <c r="D245" i="1"/>
  <c r="C245" i="1"/>
  <c r="I244" i="1"/>
  <c r="BG244" i="1" s="1"/>
  <c r="G244" i="1"/>
  <c r="F244" i="1"/>
  <c r="E244" i="1"/>
  <c r="D244" i="1"/>
  <c r="C244" i="1"/>
  <c r="I243" i="1"/>
  <c r="BG243" i="1" s="1"/>
  <c r="G243" i="1"/>
  <c r="F243" i="1"/>
  <c r="E243" i="1"/>
  <c r="D243" i="1"/>
  <c r="C243" i="1"/>
  <c r="I242" i="1"/>
  <c r="BG242" i="1" s="1"/>
  <c r="G242" i="1"/>
  <c r="F242" i="1"/>
  <c r="E242" i="1"/>
  <c r="D242" i="1"/>
  <c r="C242" i="1"/>
  <c r="I241" i="1"/>
  <c r="BG241" i="1" s="1"/>
  <c r="G241" i="1"/>
  <c r="F241" i="1"/>
  <c r="E241" i="1"/>
  <c r="D241" i="1"/>
  <c r="C241" i="1"/>
  <c r="I240" i="1"/>
  <c r="BG240" i="1" s="1"/>
  <c r="G240" i="1"/>
  <c r="F240" i="1"/>
  <c r="E240" i="1"/>
  <c r="D240" i="1"/>
  <c r="C240" i="1"/>
  <c r="I239" i="1"/>
  <c r="BG239" i="1" s="1"/>
  <c r="G239" i="1"/>
  <c r="F239" i="1"/>
  <c r="E239" i="1"/>
  <c r="D239" i="1"/>
  <c r="C239" i="1"/>
  <c r="I238" i="1"/>
  <c r="BG238" i="1" s="1"/>
  <c r="G238" i="1"/>
  <c r="F238" i="1"/>
  <c r="E238" i="1"/>
  <c r="D238" i="1"/>
  <c r="C238" i="1"/>
  <c r="I237" i="1"/>
  <c r="BG237" i="1" s="1"/>
  <c r="G237" i="1"/>
  <c r="F237" i="1"/>
  <c r="E237" i="1"/>
  <c r="D237" i="1"/>
  <c r="C237" i="1"/>
  <c r="I236" i="1"/>
  <c r="BG236" i="1" s="1"/>
  <c r="G236" i="1"/>
  <c r="F236" i="1"/>
  <c r="E236" i="1"/>
  <c r="D236" i="1"/>
  <c r="C236" i="1"/>
  <c r="I235" i="1"/>
  <c r="BG235" i="1" s="1"/>
  <c r="G235" i="1"/>
  <c r="F235" i="1"/>
  <c r="E235" i="1"/>
  <c r="D235" i="1"/>
  <c r="C235" i="1"/>
  <c r="I234" i="1"/>
  <c r="BG234" i="1" s="1"/>
  <c r="G234" i="1"/>
  <c r="F234" i="1"/>
  <c r="E234" i="1"/>
  <c r="D234" i="1"/>
  <c r="C234" i="1"/>
  <c r="I233" i="1"/>
  <c r="BG233" i="1" s="1"/>
  <c r="G233" i="1"/>
  <c r="F233" i="1"/>
  <c r="E233" i="1"/>
  <c r="D233" i="1"/>
  <c r="C233" i="1"/>
  <c r="I232" i="1"/>
  <c r="BG232" i="1" s="1"/>
  <c r="G232" i="1"/>
  <c r="F232" i="1"/>
  <c r="E232" i="1"/>
  <c r="D232" i="1"/>
  <c r="C232" i="1"/>
  <c r="I231" i="1"/>
  <c r="BG231" i="1" s="1"/>
  <c r="G231" i="1"/>
  <c r="F231" i="1"/>
  <c r="E231" i="1"/>
  <c r="D231" i="1"/>
  <c r="C231" i="1"/>
  <c r="I230" i="1"/>
  <c r="BG230" i="1" s="1"/>
  <c r="G230" i="1"/>
  <c r="F230" i="1"/>
  <c r="E230" i="1"/>
  <c r="D230" i="1"/>
  <c r="C230" i="1"/>
  <c r="I229" i="1"/>
  <c r="BG229" i="1" s="1"/>
  <c r="G229" i="1"/>
  <c r="F229" i="1"/>
  <c r="E229" i="1"/>
  <c r="D229" i="1"/>
  <c r="C229" i="1"/>
  <c r="I228" i="1"/>
  <c r="BG228" i="1" s="1"/>
  <c r="G228" i="1"/>
  <c r="F228" i="1"/>
  <c r="E228" i="1"/>
  <c r="D228" i="1"/>
  <c r="C228" i="1"/>
  <c r="I227" i="1"/>
  <c r="BG227" i="1" s="1"/>
  <c r="G227" i="1"/>
  <c r="F227" i="1"/>
  <c r="E227" i="1"/>
  <c r="D227" i="1"/>
  <c r="C227" i="1"/>
  <c r="I226" i="1"/>
  <c r="BG226" i="1" s="1"/>
  <c r="G226" i="1"/>
  <c r="F226" i="1"/>
  <c r="E226" i="1"/>
  <c r="D226" i="1"/>
  <c r="C226" i="1"/>
  <c r="I225" i="1"/>
  <c r="BG225" i="1" s="1"/>
  <c r="G225" i="1"/>
  <c r="F225" i="1"/>
  <c r="E225" i="1"/>
  <c r="D225" i="1"/>
  <c r="C225" i="1"/>
  <c r="I224" i="1"/>
  <c r="BG224" i="1" s="1"/>
  <c r="G224" i="1"/>
  <c r="F224" i="1"/>
  <c r="E224" i="1"/>
  <c r="D224" i="1"/>
  <c r="C224" i="1"/>
  <c r="I223" i="1"/>
  <c r="BG223" i="1" s="1"/>
  <c r="G223" i="1"/>
  <c r="F223" i="1"/>
  <c r="E223" i="1"/>
  <c r="D223" i="1"/>
  <c r="C223" i="1"/>
  <c r="I222" i="1"/>
  <c r="BG222" i="1" s="1"/>
  <c r="G222" i="1"/>
  <c r="F222" i="1"/>
  <c r="E222" i="1"/>
  <c r="D222" i="1"/>
  <c r="C222" i="1"/>
  <c r="I221" i="1"/>
  <c r="BG221" i="1" s="1"/>
  <c r="G221" i="1"/>
  <c r="F221" i="1"/>
  <c r="E221" i="1"/>
  <c r="D221" i="1"/>
  <c r="C221" i="1"/>
  <c r="I220" i="1"/>
  <c r="BG220" i="1" s="1"/>
  <c r="G220" i="1"/>
  <c r="F220" i="1"/>
  <c r="E220" i="1"/>
  <c r="D220" i="1"/>
  <c r="C220" i="1"/>
  <c r="I219" i="1"/>
  <c r="BG219" i="1" s="1"/>
  <c r="G219" i="1"/>
  <c r="F219" i="1"/>
  <c r="E219" i="1"/>
  <c r="D219" i="1"/>
  <c r="C219" i="1"/>
  <c r="I218" i="1"/>
  <c r="BG218" i="1" s="1"/>
  <c r="G218" i="1"/>
  <c r="F218" i="1"/>
  <c r="E218" i="1"/>
  <c r="D218" i="1"/>
  <c r="C218" i="1"/>
  <c r="I217" i="1"/>
  <c r="BG217" i="1" s="1"/>
  <c r="G217" i="1"/>
  <c r="F217" i="1"/>
  <c r="E217" i="1"/>
  <c r="D217" i="1"/>
  <c r="C217" i="1"/>
  <c r="I216" i="1"/>
  <c r="BG216" i="1" s="1"/>
  <c r="G216" i="1"/>
  <c r="F216" i="1"/>
  <c r="E216" i="1"/>
  <c r="D216" i="1"/>
  <c r="C216" i="1"/>
  <c r="I215" i="1"/>
  <c r="BG215" i="1" s="1"/>
  <c r="G215" i="1"/>
  <c r="F215" i="1"/>
  <c r="E215" i="1"/>
  <c r="D215" i="1"/>
  <c r="C215" i="1"/>
  <c r="I214" i="1"/>
  <c r="BG214" i="1" s="1"/>
  <c r="G214" i="1"/>
  <c r="F214" i="1"/>
  <c r="E214" i="1"/>
  <c r="D214" i="1"/>
  <c r="C214" i="1"/>
  <c r="I213" i="1"/>
  <c r="BG213" i="1" s="1"/>
  <c r="G213" i="1"/>
  <c r="F213" i="1"/>
  <c r="E213" i="1"/>
  <c r="D213" i="1"/>
  <c r="C213" i="1"/>
  <c r="I212" i="1"/>
  <c r="BG212" i="1" s="1"/>
  <c r="G212" i="1"/>
  <c r="F212" i="1"/>
  <c r="E212" i="1"/>
  <c r="D212" i="1"/>
  <c r="C212" i="1"/>
  <c r="I211" i="1"/>
  <c r="BG211" i="1" s="1"/>
  <c r="G211" i="1"/>
  <c r="F211" i="1"/>
  <c r="E211" i="1"/>
  <c r="D211" i="1"/>
  <c r="C211" i="1"/>
  <c r="I210" i="1"/>
  <c r="BG210" i="1" s="1"/>
  <c r="G210" i="1"/>
  <c r="F210" i="1"/>
  <c r="E210" i="1"/>
  <c r="D210" i="1"/>
  <c r="C210" i="1"/>
  <c r="I209" i="1"/>
  <c r="BG209" i="1" s="1"/>
  <c r="G209" i="1"/>
  <c r="F209" i="1"/>
  <c r="E209" i="1"/>
  <c r="D209" i="1"/>
  <c r="C209" i="1"/>
  <c r="I208" i="1"/>
  <c r="BG208" i="1" s="1"/>
  <c r="G208" i="1"/>
  <c r="F208" i="1"/>
  <c r="E208" i="1"/>
  <c r="D208" i="1"/>
  <c r="C208" i="1"/>
  <c r="I207" i="1"/>
  <c r="BG207" i="1" s="1"/>
  <c r="G207" i="1"/>
  <c r="F207" i="1"/>
  <c r="E207" i="1"/>
  <c r="D207" i="1"/>
  <c r="C207" i="1"/>
  <c r="I206" i="1"/>
  <c r="BG206" i="1" s="1"/>
  <c r="G206" i="1"/>
  <c r="F206" i="1"/>
  <c r="E206" i="1"/>
  <c r="D206" i="1"/>
  <c r="C206" i="1"/>
  <c r="I205" i="1"/>
  <c r="BG205" i="1" s="1"/>
  <c r="G205" i="1"/>
  <c r="F205" i="1"/>
  <c r="E205" i="1"/>
  <c r="D205" i="1"/>
  <c r="C205" i="1"/>
  <c r="I204" i="1"/>
  <c r="BG204" i="1" s="1"/>
  <c r="G204" i="1"/>
  <c r="F204" i="1"/>
  <c r="E204" i="1"/>
  <c r="D204" i="1"/>
  <c r="C204" i="1"/>
  <c r="I203" i="1"/>
  <c r="BG203" i="1" s="1"/>
  <c r="G203" i="1"/>
  <c r="F203" i="1"/>
  <c r="E203" i="1"/>
  <c r="D203" i="1"/>
  <c r="C203" i="1"/>
  <c r="I202" i="1"/>
  <c r="BG202" i="1" s="1"/>
  <c r="G202" i="1"/>
  <c r="F202" i="1"/>
  <c r="E202" i="1"/>
  <c r="D202" i="1"/>
  <c r="C202" i="1"/>
  <c r="I201" i="1"/>
  <c r="BG201" i="1" s="1"/>
  <c r="G201" i="1"/>
  <c r="F201" i="1"/>
  <c r="E201" i="1"/>
  <c r="D201" i="1"/>
  <c r="C201" i="1"/>
  <c r="I200" i="1"/>
  <c r="BG200" i="1" s="1"/>
  <c r="G200" i="1"/>
  <c r="F200" i="1"/>
  <c r="E200" i="1"/>
  <c r="D200" i="1"/>
  <c r="C200" i="1"/>
  <c r="I199" i="1"/>
  <c r="BG199" i="1" s="1"/>
  <c r="G199" i="1"/>
  <c r="F199" i="1"/>
  <c r="E199" i="1"/>
  <c r="D199" i="1"/>
  <c r="C199" i="1"/>
  <c r="I198" i="1"/>
  <c r="BG198" i="1" s="1"/>
  <c r="G198" i="1"/>
  <c r="F198" i="1"/>
  <c r="E198" i="1"/>
  <c r="D198" i="1"/>
  <c r="C198" i="1"/>
  <c r="I197" i="1"/>
  <c r="BG197" i="1" s="1"/>
  <c r="G197" i="1"/>
  <c r="F197" i="1"/>
  <c r="E197" i="1"/>
  <c r="D197" i="1"/>
  <c r="C197" i="1"/>
  <c r="I196" i="1"/>
  <c r="BG196" i="1" s="1"/>
  <c r="G196" i="1"/>
  <c r="F196" i="1"/>
  <c r="E196" i="1"/>
  <c r="D196" i="1"/>
  <c r="C196" i="1"/>
  <c r="I195" i="1"/>
  <c r="BG195" i="1" s="1"/>
  <c r="G195" i="1"/>
  <c r="F195" i="1"/>
  <c r="E195" i="1"/>
  <c r="D195" i="1"/>
  <c r="C195" i="1"/>
  <c r="I194" i="1"/>
  <c r="BG194" i="1" s="1"/>
  <c r="G194" i="1"/>
  <c r="F194" i="1"/>
  <c r="E194" i="1"/>
  <c r="D194" i="1"/>
  <c r="C194" i="1"/>
  <c r="I193" i="1"/>
  <c r="BG193" i="1" s="1"/>
  <c r="G193" i="1"/>
  <c r="F193" i="1"/>
  <c r="E193" i="1"/>
  <c r="D193" i="1"/>
  <c r="C193" i="1"/>
  <c r="I192" i="1"/>
  <c r="BG192" i="1" s="1"/>
  <c r="G192" i="1"/>
  <c r="F192" i="1"/>
  <c r="E192" i="1"/>
  <c r="D192" i="1"/>
  <c r="C192" i="1"/>
  <c r="I191" i="1"/>
  <c r="BG191" i="1" s="1"/>
  <c r="G191" i="1"/>
  <c r="F191" i="1"/>
  <c r="E191" i="1"/>
  <c r="D191" i="1"/>
  <c r="C191" i="1"/>
  <c r="I190" i="1"/>
  <c r="BG190" i="1" s="1"/>
  <c r="G190" i="1"/>
  <c r="F190" i="1"/>
  <c r="E190" i="1"/>
  <c r="D190" i="1"/>
  <c r="C190" i="1"/>
  <c r="I189" i="1"/>
  <c r="BG189" i="1" s="1"/>
  <c r="G189" i="1"/>
  <c r="F189" i="1"/>
  <c r="E189" i="1"/>
  <c r="D189" i="1"/>
  <c r="C189" i="1"/>
  <c r="I188" i="1"/>
  <c r="BG188" i="1" s="1"/>
  <c r="G188" i="1"/>
  <c r="F188" i="1"/>
  <c r="E188" i="1"/>
  <c r="D188" i="1"/>
  <c r="C188" i="1"/>
  <c r="I187" i="1"/>
  <c r="BG187" i="1" s="1"/>
  <c r="G187" i="1"/>
  <c r="F187" i="1"/>
  <c r="E187" i="1"/>
  <c r="D187" i="1"/>
  <c r="C187" i="1"/>
  <c r="I186" i="1"/>
  <c r="BG186" i="1" s="1"/>
  <c r="G186" i="1"/>
  <c r="F186" i="1"/>
  <c r="E186" i="1"/>
  <c r="D186" i="1"/>
  <c r="C186" i="1"/>
  <c r="I185" i="1"/>
  <c r="BG185" i="1" s="1"/>
  <c r="G185" i="1"/>
  <c r="F185" i="1"/>
  <c r="E185" i="1"/>
  <c r="D185" i="1"/>
  <c r="C185" i="1"/>
  <c r="I184" i="1"/>
  <c r="BG184" i="1" s="1"/>
  <c r="G184" i="1"/>
  <c r="F184" i="1"/>
  <c r="E184" i="1"/>
  <c r="D184" i="1"/>
  <c r="C184" i="1"/>
  <c r="I183" i="1"/>
  <c r="BG183" i="1" s="1"/>
  <c r="G183" i="1"/>
  <c r="F183" i="1"/>
  <c r="E183" i="1"/>
  <c r="D183" i="1"/>
  <c r="C183" i="1"/>
  <c r="I182" i="1"/>
  <c r="BG182" i="1" s="1"/>
  <c r="G182" i="1"/>
  <c r="F182" i="1"/>
  <c r="E182" i="1"/>
  <c r="D182" i="1"/>
  <c r="C182" i="1"/>
  <c r="I181" i="1"/>
  <c r="BG181" i="1" s="1"/>
  <c r="G181" i="1"/>
  <c r="F181" i="1"/>
  <c r="E181" i="1"/>
  <c r="D181" i="1"/>
  <c r="C181" i="1"/>
  <c r="I179" i="1"/>
  <c r="BG179" i="1" s="1"/>
  <c r="G179" i="1"/>
  <c r="F179" i="1"/>
  <c r="E179" i="1"/>
  <c r="D179" i="1"/>
  <c r="C179" i="1"/>
  <c r="I178" i="1"/>
  <c r="BG178" i="1" s="1"/>
  <c r="G178" i="1"/>
  <c r="F178" i="1"/>
  <c r="E178" i="1"/>
  <c r="D178" i="1"/>
  <c r="C178" i="1"/>
  <c r="I177" i="1"/>
  <c r="BG177" i="1" s="1"/>
  <c r="G177" i="1"/>
  <c r="F177" i="1"/>
  <c r="E177" i="1"/>
  <c r="D177" i="1"/>
  <c r="C177" i="1"/>
  <c r="I176" i="1"/>
  <c r="BG176" i="1" s="1"/>
  <c r="G176" i="1"/>
  <c r="F176" i="1"/>
  <c r="E176" i="1"/>
  <c r="D176" i="1"/>
  <c r="C176" i="1"/>
  <c r="I175" i="1"/>
  <c r="BG175" i="1" s="1"/>
  <c r="G175" i="1"/>
  <c r="F175" i="1"/>
  <c r="E175" i="1"/>
  <c r="D175" i="1"/>
  <c r="C175" i="1"/>
  <c r="I174" i="1"/>
  <c r="BG174" i="1" s="1"/>
  <c r="G174" i="1"/>
  <c r="F174" i="1"/>
  <c r="E174" i="1"/>
  <c r="D174" i="1"/>
  <c r="C174" i="1"/>
  <c r="I173" i="1"/>
  <c r="BG173" i="1" s="1"/>
  <c r="G173" i="1"/>
  <c r="F173" i="1"/>
  <c r="E173" i="1"/>
  <c r="D173" i="1"/>
  <c r="C173" i="1"/>
  <c r="I172" i="1"/>
  <c r="BG172" i="1" s="1"/>
  <c r="G172" i="1"/>
  <c r="F172" i="1"/>
  <c r="E172" i="1"/>
  <c r="D172" i="1"/>
  <c r="C172" i="1"/>
  <c r="I171" i="1"/>
  <c r="BG171" i="1" s="1"/>
  <c r="G171" i="1"/>
  <c r="F171" i="1"/>
  <c r="E171" i="1"/>
  <c r="D171" i="1"/>
  <c r="C171" i="1"/>
  <c r="I170" i="1"/>
  <c r="BG170" i="1" s="1"/>
  <c r="G170" i="1"/>
  <c r="F170" i="1"/>
  <c r="E170" i="1"/>
  <c r="D170" i="1"/>
  <c r="C170" i="1"/>
  <c r="I169" i="1"/>
  <c r="BG169" i="1" s="1"/>
  <c r="G169" i="1"/>
  <c r="F169" i="1"/>
  <c r="E169" i="1"/>
  <c r="D169" i="1"/>
  <c r="C169" i="1"/>
  <c r="I168" i="1"/>
  <c r="BG168" i="1" s="1"/>
  <c r="G168" i="1"/>
  <c r="F168" i="1"/>
  <c r="E168" i="1"/>
  <c r="D168" i="1"/>
  <c r="C168" i="1"/>
  <c r="I167" i="1"/>
  <c r="BG167" i="1" s="1"/>
  <c r="G167" i="1"/>
  <c r="F167" i="1"/>
  <c r="E167" i="1"/>
  <c r="D167" i="1"/>
  <c r="C167" i="1"/>
  <c r="I166" i="1"/>
  <c r="BG166" i="1" s="1"/>
  <c r="G166" i="1"/>
  <c r="F166" i="1"/>
  <c r="E166" i="1"/>
  <c r="D166" i="1"/>
  <c r="C166" i="1"/>
  <c r="I165" i="1"/>
  <c r="BG165" i="1" s="1"/>
  <c r="G165" i="1"/>
  <c r="F165" i="1"/>
  <c r="E165" i="1"/>
  <c r="D165" i="1"/>
  <c r="C165" i="1"/>
  <c r="I164" i="1"/>
  <c r="BG164" i="1" s="1"/>
  <c r="G164" i="1"/>
  <c r="F164" i="1"/>
  <c r="E164" i="1"/>
  <c r="D164" i="1"/>
  <c r="C164" i="1"/>
  <c r="I163" i="1"/>
  <c r="BG163" i="1" s="1"/>
  <c r="G163" i="1"/>
  <c r="F163" i="1"/>
  <c r="E163" i="1"/>
  <c r="D163" i="1"/>
  <c r="C163" i="1"/>
  <c r="I162" i="1"/>
  <c r="BG162" i="1" s="1"/>
  <c r="G162" i="1"/>
  <c r="F162" i="1"/>
  <c r="E162" i="1"/>
  <c r="D162" i="1"/>
  <c r="C162" i="1"/>
  <c r="I161" i="1"/>
  <c r="BG161" i="1" s="1"/>
  <c r="G161" i="1"/>
  <c r="F161" i="1"/>
  <c r="E161" i="1"/>
  <c r="D161" i="1"/>
  <c r="C161" i="1"/>
  <c r="I160" i="1"/>
  <c r="BG160" i="1" s="1"/>
  <c r="G160" i="1"/>
  <c r="F160" i="1"/>
  <c r="E160" i="1"/>
  <c r="D160" i="1"/>
  <c r="C160" i="1"/>
  <c r="I159" i="1"/>
  <c r="BG159" i="1" s="1"/>
  <c r="G159" i="1"/>
  <c r="F159" i="1"/>
  <c r="E159" i="1"/>
  <c r="D159" i="1"/>
  <c r="C159" i="1"/>
  <c r="I158" i="1"/>
  <c r="BG158" i="1" s="1"/>
  <c r="G158" i="1"/>
  <c r="F158" i="1"/>
  <c r="E158" i="1"/>
  <c r="D158" i="1"/>
  <c r="C158" i="1"/>
  <c r="I157" i="1"/>
  <c r="BG157" i="1" s="1"/>
  <c r="G157" i="1"/>
  <c r="F157" i="1"/>
  <c r="E157" i="1"/>
  <c r="D157" i="1"/>
  <c r="C157" i="1"/>
  <c r="I156" i="1"/>
  <c r="BG156" i="1" s="1"/>
  <c r="G156" i="1"/>
  <c r="F156" i="1"/>
  <c r="E156" i="1"/>
  <c r="D156" i="1"/>
  <c r="C156" i="1"/>
  <c r="I155" i="1"/>
  <c r="BG155" i="1" s="1"/>
  <c r="G155" i="1"/>
  <c r="F155" i="1"/>
  <c r="E155" i="1"/>
  <c r="D155" i="1"/>
  <c r="C155" i="1"/>
  <c r="I154" i="1"/>
  <c r="BG154" i="1" s="1"/>
  <c r="G154" i="1"/>
  <c r="F154" i="1"/>
  <c r="E154" i="1"/>
  <c r="D154" i="1"/>
  <c r="C154" i="1"/>
  <c r="I153" i="1"/>
  <c r="BG153" i="1" s="1"/>
  <c r="G153" i="1"/>
  <c r="F153" i="1"/>
  <c r="E153" i="1"/>
  <c r="D153" i="1"/>
  <c r="C153" i="1"/>
  <c r="I152" i="1"/>
  <c r="BG152" i="1" s="1"/>
  <c r="G152" i="1"/>
  <c r="F152" i="1"/>
  <c r="E152" i="1"/>
  <c r="D152" i="1"/>
  <c r="C152" i="1"/>
  <c r="I151" i="1"/>
  <c r="BG151" i="1" s="1"/>
  <c r="G151" i="1"/>
  <c r="F151" i="1"/>
  <c r="E151" i="1"/>
  <c r="D151" i="1"/>
  <c r="C151" i="1"/>
  <c r="I150" i="1"/>
  <c r="BG150" i="1" s="1"/>
  <c r="G150" i="1"/>
  <c r="F150" i="1"/>
  <c r="E150" i="1"/>
  <c r="D150" i="1"/>
  <c r="C150" i="1"/>
  <c r="I149" i="1"/>
  <c r="BG149" i="1" s="1"/>
  <c r="G149" i="1"/>
  <c r="F149" i="1"/>
  <c r="E149" i="1"/>
  <c r="D149" i="1"/>
  <c r="C149" i="1"/>
  <c r="I148" i="1"/>
  <c r="BG148" i="1" s="1"/>
  <c r="G148" i="1"/>
  <c r="F148" i="1"/>
  <c r="E148" i="1"/>
  <c r="D148" i="1"/>
  <c r="C148" i="1"/>
  <c r="I147" i="1"/>
  <c r="BG147" i="1" s="1"/>
  <c r="G147" i="1"/>
  <c r="F147" i="1"/>
  <c r="E147" i="1"/>
  <c r="D147" i="1"/>
  <c r="C147" i="1"/>
  <c r="I146" i="1"/>
  <c r="BG146" i="1" s="1"/>
  <c r="G146" i="1"/>
  <c r="F146" i="1"/>
  <c r="E146" i="1"/>
  <c r="D146" i="1"/>
  <c r="C146" i="1"/>
  <c r="I145" i="1"/>
  <c r="BG145" i="1" s="1"/>
  <c r="G145" i="1"/>
  <c r="F145" i="1"/>
  <c r="E145" i="1"/>
  <c r="D145" i="1"/>
  <c r="C145" i="1"/>
  <c r="I144" i="1"/>
  <c r="BG144" i="1" s="1"/>
  <c r="G144" i="1"/>
  <c r="F144" i="1"/>
  <c r="E144" i="1"/>
  <c r="D144" i="1"/>
  <c r="C144" i="1"/>
  <c r="I143" i="1"/>
  <c r="BG143" i="1" s="1"/>
  <c r="G143" i="1"/>
  <c r="F143" i="1"/>
  <c r="E143" i="1"/>
  <c r="D143" i="1"/>
  <c r="C143" i="1"/>
  <c r="I142" i="1"/>
  <c r="BG142" i="1" s="1"/>
  <c r="G142" i="1"/>
  <c r="F142" i="1"/>
  <c r="E142" i="1"/>
  <c r="D142" i="1"/>
  <c r="C142" i="1"/>
  <c r="I141" i="1"/>
  <c r="BG141" i="1" s="1"/>
  <c r="G141" i="1"/>
  <c r="F141" i="1"/>
  <c r="E141" i="1"/>
  <c r="D141" i="1"/>
  <c r="C141" i="1"/>
  <c r="I140" i="1"/>
  <c r="BG140" i="1" s="1"/>
  <c r="G140" i="1"/>
  <c r="F140" i="1"/>
  <c r="E140" i="1"/>
  <c r="D140" i="1"/>
  <c r="C140" i="1"/>
  <c r="I139" i="1"/>
  <c r="BG139" i="1" s="1"/>
  <c r="G139" i="1"/>
  <c r="F139" i="1"/>
  <c r="E139" i="1"/>
  <c r="D139" i="1"/>
  <c r="C139" i="1"/>
  <c r="I138" i="1"/>
  <c r="BG138" i="1" s="1"/>
  <c r="G138" i="1"/>
  <c r="F138" i="1"/>
  <c r="E138" i="1"/>
  <c r="D138" i="1"/>
  <c r="C138" i="1"/>
  <c r="I137" i="1"/>
  <c r="BG137" i="1" s="1"/>
  <c r="G137" i="1"/>
  <c r="F137" i="1"/>
  <c r="E137" i="1"/>
  <c r="D137" i="1"/>
  <c r="C137" i="1"/>
  <c r="I136" i="1"/>
  <c r="BG136" i="1" s="1"/>
  <c r="G136" i="1"/>
  <c r="F136" i="1"/>
  <c r="E136" i="1"/>
  <c r="D136" i="1"/>
  <c r="C136" i="1"/>
  <c r="I135" i="1"/>
  <c r="BG135" i="1" s="1"/>
  <c r="G135" i="1"/>
  <c r="F135" i="1"/>
  <c r="E135" i="1"/>
  <c r="D135" i="1"/>
  <c r="C135" i="1"/>
  <c r="I134" i="1"/>
  <c r="BG134" i="1" s="1"/>
  <c r="G134" i="1"/>
  <c r="F134" i="1"/>
  <c r="E134" i="1"/>
  <c r="D134" i="1"/>
  <c r="C134" i="1"/>
  <c r="I133" i="1"/>
  <c r="BG133" i="1" s="1"/>
  <c r="G133" i="1"/>
  <c r="F133" i="1"/>
  <c r="E133" i="1"/>
  <c r="D133" i="1"/>
  <c r="C133" i="1"/>
  <c r="I132" i="1"/>
  <c r="BG132" i="1" s="1"/>
  <c r="G132" i="1"/>
  <c r="F132" i="1"/>
  <c r="E132" i="1"/>
  <c r="D132" i="1"/>
  <c r="C132" i="1"/>
  <c r="I131" i="1"/>
  <c r="BG131" i="1" s="1"/>
  <c r="G131" i="1"/>
  <c r="F131" i="1"/>
  <c r="E131" i="1"/>
  <c r="D131" i="1"/>
  <c r="C131" i="1"/>
  <c r="I130" i="1"/>
  <c r="BG130" i="1" s="1"/>
  <c r="G130" i="1"/>
  <c r="F130" i="1"/>
  <c r="E130" i="1"/>
  <c r="D130" i="1"/>
  <c r="C130" i="1"/>
  <c r="I129" i="1"/>
  <c r="BG129" i="1" s="1"/>
  <c r="G129" i="1"/>
  <c r="F129" i="1"/>
  <c r="E129" i="1"/>
  <c r="D129" i="1"/>
  <c r="C129" i="1"/>
  <c r="I127" i="1"/>
  <c r="BG127" i="1" s="1"/>
  <c r="G127" i="1"/>
  <c r="F127" i="1"/>
  <c r="E127" i="1"/>
  <c r="D127" i="1"/>
  <c r="C127" i="1"/>
  <c r="I126" i="1"/>
  <c r="BG126" i="1" s="1"/>
  <c r="G126" i="1"/>
  <c r="F126" i="1"/>
  <c r="E126" i="1"/>
  <c r="D126" i="1"/>
  <c r="C126" i="1"/>
  <c r="I125" i="1"/>
  <c r="BG125" i="1" s="1"/>
  <c r="G125" i="1"/>
  <c r="F125" i="1"/>
  <c r="E125" i="1"/>
  <c r="D125" i="1"/>
  <c r="C125" i="1"/>
  <c r="I124" i="1"/>
  <c r="BG124" i="1" s="1"/>
  <c r="G124" i="1"/>
  <c r="F124" i="1"/>
  <c r="E124" i="1"/>
  <c r="D124" i="1"/>
  <c r="C124" i="1"/>
  <c r="I123" i="1"/>
  <c r="BG123" i="1" s="1"/>
  <c r="G123" i="1"/>
  <c r="F123" i="1"/>
  <c r="E123" i="1"/>
  <c r="D123" i="1"/>
  <c r="C123" i="1"/>
  <c r="I122" i="1"/>
  <c r="BG122" i="1" s="1"/>
  <c r="G122" i="1"/>
  <c r="F122" i="1"/>
  <c r="E122" i="1"/>
  <c r="D122" i="1"/>
  <c r="C122" i="1"/>
  <c r="I121" i="1"/>
  <c r="BG121" i="1" s="1"/>
  <c r="G121" i="1"/>
  <c r="F121" i="1"/>
  <c r="E121" i="1"/>
  <c r="D121" i="1"/>
  <c r="C121" i="1"/>
  <c r="I120" i="1"/>
  <c r="BG120" i="1" s="1"/>
  <c r="G120" i="1"/>
  <c r="F120" i="1"/>
  <c r="E120" i="1"/>
  <c r="D120" i="1"/>
  <c r="C120" i="1"/>
  <c r="I119" i="1"/>
  <c r="BG119" i="1" s="1"/>
  <c r="G119" i="1"/>
  <c r="F119" i="1"/>
  <c r="E119" i="1"/>
  <c r="D119" i="1"/>
  <c r="C119" i="1"/>
  <c r="I118" i="1"/>
  <c r="BG118" i="1" s="1"/>
  <c r="G118" i="1"/>
  <c r="F118" i="1"/>
  <c r="E118" i="1"/>
  <c r="D118" i="1"/>
  <c r="C118" i="1"/>
  <c r="I117" i="1"/>
  <c r="BG117" i="1" s="1"/>
  <c r="G117" i="1"/>
  <c r="F117" i="1"/>
  <c r="E117" i="1"/>
  <c r="D117" i="1"/>
  <c r="C117" i="1"/>
  <c r="I116" i="1"/>
  <c r="BG116" i="1" s="1"/>
  <c r="G116" i="1"/>
  <c r="F116" i="1"/>
  <c r="E116" i="1"/>
  <c r="D116" i="1"/>
  <c r="C116" i="1"/>
  <c r="I115" i="1"/>
  <c r="BG115" i="1" s="1"/>
  <c r="G115" i="1"/>
  <c r="F115" i="1"/>
  <c r="E115" i="1"/>
  <c r="D115" i="1"/>
  <c r="C115" i="1"/>
  <c r="I114" i="1"/>
  <c r="BG114" i="1" s="1"/>
  <c r="G114" i="1"/>
  <c r="F114" i="1"/>
  <c r="E114" i="1"/>
  <c r="D114" i="1"/>
  <c r="C114" i="1"/>
  <c r="I113" i="1"/>
  <c r="BG113" i="1" s="1"/>
  <c r="G113" i="1"/>
  <c r="F113" i="1"/>
  <c r="E113" i="1"/>
  <c r="D113" i="1"/>
  <c r="C113" i="1"/>
  <c r="I112" i="1"/>
  <c r="BG112" i="1" s="1"/>
  <c r="G112" i="1"/>
  <c r="F112" i="1"/>
  <c r="E112" i="1"/>
  <c r="D112" i="1"/>
  <c r="C112" i="1"/>
  <c r="I111" i="1"/>
  <c r="BG111" i="1" s="1"/>
  <c r="G111" i="1"/>
  <c r="F111" i="1"/>
  <c r="E111" i="1"/>
  <c r="D111" i="1"/>
  <c r="C111" i="1"/>
  <c r="I110" i="1"/>
  <c r="BG110" i="1" s="1"/>
  <c r="G110" i="1"/>
  <c r="F110" i="1"/>
  <c r="E110" i="1"/>
  <c r="D110" i="1"/>
  <c r="C110" i="1"/>
  <c r="I109" i="1"/>
  <c r="BG109" i="1" s="1"/>
  <c r="G109" i="1"/>
  <c r="F109" i="1"/>
  <c r="E109" i="1"/>
  <c r="D109" i="1"/>
  <c r="C109" i="1"/>
  <c r="I108" i="1"/>
  <c r="BG108" i="1" s="1"/>
  <c r="G108" i="1"/>
  <c r="F108" i="1"/>
  <c r="E108" i="1"/>
  <c r="D108" i="1"/>
  <c r="C108" i="1"/>
  <c r="I107" i="1"/>
  <c r="BG107" i="1" s="1"/>
  <c r="G107" i="1"/>
  <c r="F107" i="1"/>
  <c r="E107" i="1"/>
  <c r="D107" i="1"/>
  <c r="C107" i="1"/>
  <c r="I106" i="1"/>
  <c r="BG106" i="1" s="1"/>
  <c r="G106" i="1"/>
  <c r="F106" i="1"/>
  <c r="E106" i="1"/>
  <c r="D106" i="1"/>
  <c r="C106" i="1"/>
  <c r="I105" i="1"/>
  <c r="BG105" i="1" s="1"/>
  <c r="G105" i="1"/>
  <c r="F105" i="1"/>
  <c r="E105" i="1"/>
  <c r="D105" i="1"/>
  <c r="C105" i="1"/>
  <c r="I104" i="1"/>
  <c r="BG104" i="1" s="1"/>
  <c r="G104" i="1"/>
  <c r="F104" i="1"/>
  <c r="E104" i="1"/>
  <c r="D104" i="1"/>
  <c r="C104" i="1"/>
  <c r="I103" i="1"/>
  <c r="BG103" i="1" s="1"/>
  <c r="G103" i="1"/>
  <c r="F103" i="1"/>
  <c r="E103" i="1"/>
  <c r="D103" i="1"/>
  <c r="C103" i="1"/>
  <c r="I102" i="1"/>
  <c r="BG102" i="1" s="1"/>
  <c r="G102" i="1"/>
  <c r="F102" i="1"/>
  <c r="E102" i="1"/>
  <c r="D102" i="1"/>
  <c r="C102" i="1"/>
  <c r="I101" i="1"/>
  <c r="BG101" i="1" s="1"/>
  <c r="G101" i="1"/>
  <c r="F101" i="1"/>
  <c r="E101" i="1"/>
  <c r="D101" i="1"/>
  <c r="C101" i="1"/>
  <c r="I100" i="1"/>
  <c r="BG100" i="1" s="1"/>
  <c r="G100" i="1"/>
  <c r="F100" i="1"/>
  <c r="E100" i="1"/>
  <c r="D100" i="1"/>
  <c r="C100" i="1"/>
  <c r="I99" i="1"/>
  <c r="BG99" i="1" s="1"/>
  <c r="G99" i="1"/>
  <c r="F99" i="1"/>
  <c r="E99" i="1"/>
  <c r="D99" i="1"/>
  <c r="C99" i="1"/>
  <c r="I98" i="1"/>
  <c r="BG98" i="1" s="1"/>
  <c r="G98" i="1"/>
  <c r="F98" i="1"/>
  <c r="E98" i="1"/>
  <c r="D98" i="1"/>
  <c r="C98" i="1"/>
  <c r="I97" i="1"/>
  <c r="BG97" i="1" s="1"/>
  <c r="G97" i="1"/>
  <c r="F97" i="1"/>
  <c r="E97" i="1"/>
  <c r="D97" i="1"/>
  <c r="C97" i="1"/>
  <c r="I96" i="1"/>
  <c r="BG96" i="1" s="1"/>
  <c r="G96" i="1"/>
  <c r="F96" i="1"/>
  <c r="E96" i="1"/>
  <c r="D96" i="1"/>
  <c r="C96" i="1"/>
  <c r="I95" i="1"/>
  <c r="BG95" i="1" s="1"/>
  <c r="G95" i="1"/>
  <c r="F95" i="1"/>
  <c r="E95" i="1"/>
  <c r="D95" i="1"/>
  <c r="C95" i="1"/>
  <c r="I94" i="1"/>
  <c r="BG94" i="1" s="1"/>
  <c r="G94" i="1"/>
  <c r="F94" i="1"/>
  <c r="E94" i="1"/>
  <c r="D94" i="1"/>
  <c r="C94" i="1"/>
  <c r="I93" i="1"/>
  <c r="BG93" i="1" s="1"/>
  <c r="G93" i="1"/>
  <c r="F93" i="1"/>
  <c r="E93" i="1"/>
  <c r="D93" i="1"/>
  <c r="C93" i="1"/>
  <c r="I92" i="1"/>
  <c r="BG92" i="1" s="1"/>
  <c r="G92" i="1"/>
  <c r="F92" i="1"/>
  <c r="E92" i="1"/>
  <c r="D92" i="1"/>
  <c r="C92" i="1"/>
  <c r="I91" i="1"/>
  <c r="BG91" i="1" s="1"/>
  <c r="G91" i="1"/>
  <c r="F91" i="1"/>
  <c r="E91" i="1"/>
  <c r="D91" i="1"/>
  <c r="C91" i="1"/>
  <c r="I90" i="1"/>
  <c r="BG90" i="1" s="1"/>
  <c r="G90" i="1"/>
  <c r="F90" i="1"/>
  <c r="E90" i="1"/>
  <c r="D90" i="1"/>
  <c r="C90" i="1"/>
  <c r="I89" i="1"/>
  <c r="BG89" i="1" s="1"/>
  <c r="G89" i="1"/>
  <c r="F89" i="1"/>
  <c r="E89" i="1"/>
  <c r="D89" i="1"/>
  <c r="C89" i="1"/>
  <c r="I88" i="1"/>
  <c r="BG88" i="1" s="1"/>
  <c r="G88" i="1"/>
  <c r="F88" i="1"/>
  <c r="E88" i="1"/>
  <c r="D88" i="1"/>
  <c r="C88" i="1"/>
  <c r="I87" i="1"/>
  <c r="BG87" i="1" s="1"/>
  <c r="G87" i="1"/>
  <c r="F87" i="1"/>
  <c r="E87" i="1"/>
  <c r="D87" i="1"/>
  <c r="C87" i="1"/>
  <c r="I86" i="1"/>
  <c r="BG86" i="1" s="1"/>
  <c r="G86" i="1"/>
  <c r="F86" i="1"/>
  <c r="E86" i="1"/>
  <c r="D86" i="1"/>
  <c r="C86" i="1"/>
  <c r="I85" i="1"/>
  <c r="BG85" i="1" s="1"/>
  <c r="G85" i="1"/>
  <c r="F85" i="1"/>
  <c r="E85" i="1"/>
  <c r="D85" i="1"/>
  <c r="C85" i="1"/>
  <c r="I84" i="1"/>
  <c r="BG84" i="1" s="1"/>
  <c r="G84" i="1"/>
  <c r="F84" i="1"/>
  <c r="E84" i="1"/>
  <c r="D84" i="1"/>
  <c r="C84" i="1"/>
  <c r="I83" i="1"/>
  <c r="BG83" i="1" s="1"/>
  <c r="G83" i="1"/>
  <c r="F83" i="1"/>
  <c r="E83" i="1"/>
  <c r="D83" i="1"/>
  <c r="C83" i="1"/>
  <c r="I82" i="1"/>
  <c r="BG82" i="1" s="1"/>
  <c r="G82" i="1"/>
  <c r="F82" i="1"/>
  <c r="E82" i="1"/>
  <c r="D82" i="1"/>
  <c r="C82" i="1"/>
  <c r="I81" i="1"/>
  <c r="BG81" i="1" s="1"/>
  <c r="G81" i="1"/>
  <c r="F81" i="1"/>
  <c r="E81" i="1"/>
  <c r="D81" i="1"/>
  <c r="C81" i="1"/>
  <c r="I80" i="1"/>
  <c r="BG80" i="1" s="1"/>
  <c r="G80" i="1"/>
  <c r="F80" i="1"/>
  <c r="E80" i="1"/>
  <c r="D80" i="1"/>
  <c r="C80" i="1"/>
  <c r="I79" i="1"/>
  <c r="BG79" i="1" s="1"/>
  <c r="G79" i="1"/>
  <c r="F79" i="1"/>
  <c r="E79" i="1"/>
  <c r="D79" i="1"/>
  <c r="C79" i="1"/>
  <c r="I78" i="1"/>
  <c r="BG78" i="1" s="1"/>
  <c r="G78" i="1"/>
  <c r="F78" i="1"/>
  <c r="E78" i="1"/>
  <c r="D78" i="1"/>
  <c r="C78" i="1"/>
  <c r="I77" i="1"/>
  <c r="BG77" i="1" s="1"/>
  <c r="G77" i="1"/>
  <c r="F77" i="1"/>
  <c r="E77" i="1"/>
  <c r="D77" i="1"/>
  <c r="C77" i="1"/>
  <c r="I76" i="1"/>
  <c r="BG76" i="1" s="1"/>
  <c r="G76" i="1"/>
  <c r="F76" i="1"/>
  <c r="E76" i="1"/>
  <c r="D76" i="1"/>
  <c r="C76" i="1"/>
  <c r="I75" i="1"/>
  <c r="BG75" i="1" s="1"/>
  <c r="G75" i="1"/>
  <c r="F75" i="1"/>
  <c r="E75" i="1"/>
  <c r="D75" i="1"/>
  <c r="C75" i="1"/>
  <c r="I74" i="1"/>
  <c r="BG74" i="1" s="1"/>
  <c r="G74" i="1"/>
  <c r="F74" i="1"/>
  <c r="E74" i="1"/>
  <c r="D74" i="1"/>
  <c r="C74" i="1"/>
  <c r="I73" i="1"/>
  <c r="BG73" i="1" s="1"/>
  <c r="G73" i="1"/>
  <c r="F73" i="1"/>
  <c r="E73" i="1"/>
  <c r="D73" i="1"/>
  <c r="C73" i="1"/>
  <c r="I72" i="1"/>
  <c r="BG72" i="1" s="1"/>
  <c r="G72" i="1"/>
  <c r="F72" i="1"/>
  <c r="E72" i="1"/>
  <c r="D72" i="1"/>
  <c r="C72" i="1"/>
  <c r="I71" i="1"/>
  <c r="BG71" i="1" s="1"/>
  <c r="G71" i="1"/>
  <c r="F71" i="1"/>
  <c r="E71" i="1"/>
  <c r="D71" i="1"/>
  <c r="C71" i="1"/>
  <c r="I70" i="1"/>
  <c r="BG70" i="1" s="1"/>
  <c r="G70" i="1"/>
  <c r="F70" i="1"/>
  <c r="E70" i="1"/>
  <c r="D70" i="1"/>
  <c r="C70" i="1"/>
  <c r="I69" i="1"/>
  <c r="BG69" i="1" s="1"/>
  <c r="G69" i="1"/>
  <c r="F69" i="1"/>
  <c r="E69" i="1"/>
  <c r="D69" i="1"/>
  <c r="C69" i="1"/>
  <c r="I68" i="1"/>
  <c r="BG68" i="1" s="1"/>
  <c r="G68" i="1"/>
  <c r="F68" i="1"/>
  <c r="E68" i="1"/>
  <c r="D68" i="1"/>
  <c r="C68" i="1"/>
  <c r="I67" i="1"/>
  <c r="BG67" i="1" s="1"/>
  <c r="G67" i="1"/>
  <c r="F67" i="1"/>
  <c r="E67" i="1"/>
  <c r="D67" i="1"/>
  <c r="C67" i="1"/>
  <c r="I66" i="1"/>
  <c r="BG66" i="1" s="1"/>
  <c r="G66" i="1"/>
  <c r="F66" i="1"/>
  <c r="E66" i="1"/>
  <c r="D66" i="1"/>
  <c r="C66" i="1"/>
  <c r="I65" i="1"/>
  <c r="BG65" i="1" s="1"/>
  <c r="G65" i="1"/>
  <c r="F65" i="1"/>
  <c r="E65" i="1"/>
  <c r="D65" i="1"/>
  <c r="C65" i="1"/>
  <c r="I64" i="1"/>
  <c r="BG64" i="1" s="1"/>
  <c r="G64" i="1"/>
  <c r="F64" i="1"/>
  <c r="E64" i="1"/>
  <c r="D64" i="1"/>
  <c r="C64" i="1"/>
  <c r="I62" i="1"/>
  <c r="BG62" i="1" s="1"/>
  <c r="G62" i="1"/>
  <c r="F62" i="1"/>
  <c r="E62" i="1"/>
  <c r="D62" i="1"/>
  <c r="C62" i="1"/>
  <c r="I61" i="1"/>
  <c r="BG61" i="1" s="1"/>
  <c r="G61" i="1"/>
  <c r="F61" i="1"/>
  <c r="E61" i="1"/>
  <c r="D61" i="1"/>
  <c r="C61" i="1"/>
  <c r="I60" i="1"/>
  <c r="BG60" i="1" s="1"/>
  <c r="G60" i="1"/>
  <c r="F60" i="1"/>
  <c r="E60" i="1"/>
  <c r="D60" i="1"/>
  <c r="C60" i="1"/>
  <c r="I59" i="1"/>
  <c r="BG59" i="1" s="1"/>
  <c r="G59" i="1"/>
  <c r="F59" i="1"/>
  <c r="E59" i="1"/>
  <c r="D59" i="1"/>
  <c r="C59" i="1"/>
  <c r="I58" i="1"/>
  <c r="BG58" i="1" s="1"/>
  <c r="G58" i="1"/>
  <c r="F58" i="1"/>
  <c r="E58" i="1"/>
  <c r="D58" i="1"/>
  <c r="C58" i="1"/>
  <c r="I57" i="1"/>
  <c r="BG57" i="1" s="1"/>
  <c r="G57" i="1"/>
  <c r="F57" i="1"/>
  <c r="E57" i="1"/>
  <c r="D57" i="1"/>
  <c r="C57" i="1"/>
  <c r="I56" i="1"/>
  <c r="BG56" i="1" s="1"/>
  <c r="G56" i="1"/>
  <c r="F56" i="1"/>
  <c r="E56" i="1"/>
  <c r="D56" i="1"/>
  <c r="C56" i="1"/>
  <c r="I55" i="1"/>
  <c r="BG55" i="1" s="1"/>
  <c r="G55" i="1"/>
  <c r="F55" i="1"/>
  <c r="E55" i="1"/>
  <c r="D55" i="1"/>
  <c r="C55" i="1"/>
  <c r="I54" i="1"/>
  <c r="BG54" i="1" s="1"/>
  <c r="G54" i="1"/>
  <c r="F54" i="1"/>
  <c r="E54" i="1"/>
  <c r="D54" i="1"/>
  <c r="C54" i="1"/>
  <c r="I52" i="1"/>
  <c r="BG52" i="1" s="1"/>
  <c r="G52" i="1"/>
  <c r="F52" i="1"/>
  <c r="E52" i="1"/>
  <c r="D52" i="1"/>
  <c r="C52" i="1"/>
  <c r="I51" i="1"/>
  <c r="BG51" i="1" s="1"/>
  <c r="G51" i="1"/>
  <c r="F51" i="1"/>
  <c r="E51" i="1"/>
  <c r="D51" i="1"/>
  <c r="C51" i="1"/>
  <c r="I50" i="1"/>
  <c r="BG50" i="1" s="1"/>
  <c r="G50" i="1"/>
  <c r="F50" i="1"/>
  <c r="E50" i="1"/>
  <c r="D50" i="1"/>
  <c r="C50" i="1"/>
  <c r="I49" i="1"/>
  <c r="BG49" i="1" s="1"/>
  <c r="G49" i="1"/>
  <c r="F49" i="1"/>
  <c r="E49" i="1"/>
  <c r="D49" i="1"/>
  <c r="C49" i="1"/>
  <c r="I48" i="1"/>
  <c r="BG48" i="1" s="1"/>
  <c r="G48" i="1"/>
  <c r="F48" i="1"/>
  <c r="E48" i="1"/>
  <c r="D48" i="1"/>
  <c r="C48" i="1"/>
  <c r="I47" i="1"/>
  <c r="BG47" i="1" s="1"/>
  <c r="G47" i="1"/>
  <c r="F47" i="1"/>
  <c r="E47" i="1"/>
  <c r="D47" i="1"/>
  <c r="C47" i="1"/>
  <c r="I46" i="1"/>
  <c r="BG46" i="1" s="1"/>
  <c r="G46" i="1"/>
  <c r="F46" i="1"/>
  <c r="E46" i="1"/>
  <c r="D46" i="1"/>
  <c r="C46" i="1"/>
  <c r="I45" i="1"/>
  <c r="BG45" i="1" s="1"/>
  <c r="G45" i="1"/>
  <c r="F45" i="1"/>
  <c r="E45" i="1"/>
  <c r="D45" i="1"/>
  <c r="C45" i="1"/>
  <c r="I44" i="1"/>
  <c r="BG44" i="1" s="1"/>
  <c r="G44" i="1"/>
  <c r="F44" i="1"/>
  <c r="E44" i="1"/>
  <c r="D44" i="1"/>
  <c r="C44" i="1"/>
  <c r="I43" i="1"/>
  <c r="BG43" i="1" s="1"/>
  <c r="G43" i="1"/>
  <c r="F43" i="1"/>
  <c r="E43" i="1"/>
  <c r="D43" i="1"/>
  <c r="C43" i="1"/>
  <c r="I42" i="1"/>
  <c r="BG42" i="1" s="1"/>
  <c r="G42" i="1"/>
  <c r="F42" i="1"/>
  <c r="E42" i="1"/>
  <c r="D42" i="1"/>
  <c r="C42" i="1"/>
  <c r="I41" i="1"/>
  <c r="BG41" i="1" s="1"/>
  <c r="G41" i="1"/>
  <c r="F41" i="1"/>
  <c r="E41" i="1"/>
  <c r="D41" i="1"/>
  <c r="C41" i="1"/>
  <c r="I40" i="1"/>
  <c r="BG40" i="1" s="1"/>
  <c r="G40" i="1"/>
  <c r="F40" i="1"/>
  <c r="E40" i="1"/>
  <c r="D40" i="1"/>
  <c r="C40" i="1"/>
  <c r="I39" i="1"/>
  <c r="BG39" i="1" s="1"/>
  <c r="G39" i="1"/>
  <c r="F39" i="1"/>
  <c r="E39" i="1"/>
  <c r="D39" i="1"/>
  <c r="C39" i="1"/>
  <c r="I38" i="1"/>
  <c r="BG38" i="1" s="1"/>
  <c r="G38" i="1"/>
  <c r="F38" i="1"/>
  <c r="E38" i="1"/>
  <c r="D38" i="1"/>
  <c r="C38" i="1"/>
  <c r="I37" i="1"/>
  <c r="BG37" i="1" s="1"/>
  <c r="G37" i="1"/>
  <c r="F37" i="1"/>
  <c r="E37" i="1"/>
  <c r="D37" i="1"/>
  <c r="C37" i="1"/>
  <c r="I36" i="1"/>
  <c r="BG36" i="1" s="1"/>
  <c r="G36" i="1"/>
  <c r="F36" i="1"/>
  <c r="E36" i="1"/>
  <c r="D36" i="1"/>
  <c r="C36" i="1"/>
  <c r="I35" i="1"/>
  <c r="BG35" i="1" s="1"/>
  <c r="G35" i="1"/>
  <c r="F35" i="1"/>
  <c r="E35" i="1"/>
  <c r="D35" i="1"/>
  <c r="C35" i="1"/>
  <c r="I34" i="1"/>
  <c r="BG34" i="1" s="1"/>
  <c r="G34" i="1"/>
  <c r="F34" i="1"/>
  <c r="E34" i="1"/>
  <c r="D34" i="1"/>
  <c r="C34" i="1"/>
  <c r="I33" i="1"/>
  <c r="BG33" i="1" s="1"/>
  <c r="G33" i="1"/>
  <c r="F33" i="1"/>
  <c r="E33" i="1"/>
  <c r="D33" i="1"/>
  <c r="C33" i="1"/>
  <c r="I32" i="1"/>
  <c r="BG32" i="1" s="1"/>
  <c r="G32" i="1"/>
  <c r="F32" i="1"/>
  <c r="E32" i="1"/>
  <c r="D32" i="1"/>
  <c r="C32" i="1"/>
  <c r="I31" i="1"/>
  <c r="BG31" i="1" s="1"/>
  <c r="G31" i="1"/>
  <c r="F31" i="1"/>
  <c r="E31" i="1"/>
  <c r="D31" i="1"/>
  <c r="C31" i="1"/>
  <c r="I30" i="1"/>
  <c r="BG30" i="1" s="1"/>
  <c r="G30" i="1"/>
  <c r="F30" i="1"/>
  <c r="E30" i="1"/>
  <c r="D30" i="1"/>
  <c r="C30" i="1"/>
  <c r="I29" i="1"/>
  <c r="BG29" i="1" s="1"/>
  <c r="G29" i="1"/>
  <c r="F29" i="1"/>
  <c r="E29" i="1"/>
  <c r="D29" i="1"/>
  <c r="C29" i="1"/>
  <c r="I26" i="1"/>
  <c r="BG26" i="1" s="1"/>
  <c r="G26" i="1"/>
  <c r="F26" i="1"/>
  <c r="E26" i="1"/>
  <c r="D26" i="1"/>
  <c r="C26" i="1"/>
  <c r="I25" i="1"/>
  <c r="BG25" i="1" s="1"/>
  <c r="G25" i="1"/>
  <c r="F25" i="1"/>
  <c r="E25" i="1"/>
  <c r="D25" i="1"/>
  <c r="C25" i="1"/>
  <c r="I24" i="1"/>
  <c r="BG24" i="1" s="1"/>
  <c r="G24" i="1"/>
  <c r="F24" i="1"/>
  <c r="E24" i="1"/>
  <c r="D24" i="1"/>
  <c r="C24" i="1"/>
  <c r="I23" i="1"/>
  <c r="BG23" i="1" s="1"/>
  <c r="G23" i="1"/>
  <c r="F23" i="1"/>
  <c r="E23" i="1"/>
  <c r="D23" i="1"/>
  <c r="C23" i="1"/>
  <c r="I22" i="1"/>
  <c r="BG22" i="1" s="1"/>
  <c r="G22" i="1"/>
  <c r="F22" i="1"/>
  <c r="E22" i="1"/>
  <c r="D22" i="1"/>
  <c r="C22" i="1"/>
  <c r="I21" i="1"/>
  <c r="BG21" i="1" s="1"/>
  <c r="G21" i="1"/>
  <c r="F21" i="1"/>
  <c r="E21" i="1"/>
  <c r="D21" i="1"/>
  <c r="C21" i="1"/>
  <c r="I20" i="1"/>
  <c r="BG20" i="1" s="1"/>
  <c r="G20" i="1"/>
  <c r="F20" i="1"/>
  <c r="E20" i="1"/>
  <c r="D20" i="1"/>
  <c r="C20" i="1"/>
  <c r="I19" i="1"/>
  <c r="BG19" i="1" s="1"/>
  <c r="G19" i="1"/>
  <c r="F19" i="1"/>
  <c r="E19" i="1"/>
  <c r="D19" i="1"/>
  <c r="C19" i="1"/>
  <c r="I14" i="1"/>
  <c r="BG14" i="1" s="1"/>
  <c r="G14" i="1"/>
  <c r="F14" i="1"/>
  <c r="E14" i="1"/>
  <c r="D14" i="1"/>
  <c r="C14" i="1"/>
  <c r="I13" i="1"/>
  <c r="BG13" i="1" s="1"/>
  <c r="G13" i="1"/>
  <c r="F13" i="1"/>
  <c r="E13" i="1"/>
  <c r="D13" i="1"/>
  <c r="C13" i="1"/>
  <c r="I11" i="1"/>
  <c r="BG11" i="1" s="1"/>
  <c r="G11" i="1"/>
  <c r="F11" i="1"/>
  <c r="E11" i="1"/>
  <c r="D11" i="1"/>
  <c r="C11" i="1"/>
  <c r="I9" i="1"/>
  <c r="BG9" i="1" s="1"/>
  <c r="G9" i="1"/>
  <c r="F9" i="1"/>
  <c r="E9" i="1"/>
  <c r="D9" i="1"/>
  <c r="C9" i="1"/>
  <c r="AB6" i="1"/>
  <c r="AN6" i="1" s="1"/>
  <c r="I363" i="1" l="1"/>
  <c r="BG363" i="1"/>
</calcChain>
</file>

<file path=xl/sharedStrings.xml><?xml version="1.0" encoding="utf-8"?>
<sst xmlns="http://schemas.openxmlformats.org/spreadsheetml/2006/main" count="614" uniqueCount="149">
  <si>
    <t>Client:</t>
  </si>
  <si>
    <t>Date of Actual Plan</t>
  </si>
  <si>
    <t>Project Description:</t>
  </si>
  <si>
    <t>EQUIPMENT PLAN/FORECAST</t>
  </si>
  <si>
    <t>Rev.</t>
  </si>
  <si>
    <t>Project Location:</t>
  </si>
  <si>
    <t>Date Of Issue</t>
  </si>
  <si>
    <t xml:space="preserve">Description </t>
  </si>
  <si>
    <t>Monthly Rental Rate - Aura</t>
  </si>
  <si>
    <t xml:space="preserve">Plan </t>
  </si>
  <si>
    <t>Orginal</t>
  </si>
  <si>
    <t>Eqpt</t>
  </si>
  <si>
    <t xml:space="preserve">   All Rolling Equipment Quoted Is Considered 2 - Wheel Drive w/Rops </t>
  </si>
  <si>
    <t>Months</t>
  </si>
  <si>
    <t>Actual</t>
  </si>
  <si>
    <t>&lt;--------</t>
  </si>
  <si>
    <t>-</t>
  </si>
  <si>
    <t>-----&gt;</t>
  </si>
  <si>
    <t>2022</t>
  </si>
  <si>
    <t>Type</t>
  </si>
  <si>
    <t>Size</t>
  </si>
  <si>
    <t>Make</t>
  </si>
  <si>
    <t>Model</t>
  </si>
  <si>
    <t xml:space="preserve">    As Supplied By Manufacturer Unless Noted Differently in the Description</t>
  </si>
  <si>
    <t>Rented</t>
  </si>
  <si>
    <t>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</si>
  <si>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</si>
  <si>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</si>
  <si>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</si>
  <si>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</si>
  <si>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</si>
  <si>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</si>
  <si>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</si>
  <si>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</si>
  <si>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</si>
  <si>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</si>
  <si>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</si>
  <si>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</si>
  <si>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Rental</t>
  </si>
  <si>
    <t>Cost</t>
  </si>
  <si>
    <t>Org. Plan</t>
  </si>
  <si>
    <t>ACD</t>
  </si>
  <si>
    <t>Air Comp Dsl 900Cfm</t>
  </si>
  <si>
    <t>ADR</t>
  </si>
  <si>
    <t>Air Dryer 800 Cfm</t>
  </si>
  <si>
    <t>CHI</t>
  </si>
  <si>
    <t>Crane, Ind 18 Ton</t>
  </si>
  <si>
    <t>ECH</t>
  </si>
  <si>
    <t xml:space="preserve"> Excavator, 250-550Hp</t>
  </si>
  <si>
    <t>FLH</t>
  </si>
  <si>
    <t>Forklift, 15K</t>
  </si>
  <si>
    <t>MLS</t>
  </si>
  <si>
    <t xml:space="preserve"> Up To 39' Scissor Lift</t>
  </si>
  <si>
    <t>UAT</t>
  </si>
  <si>
    <t>Pallet Fork Attachme</t>
  </si>
  <si>
    <t>WGW</t>
  </si>
  <si>
    <t>Water Wagon</t>
  </si>
  <si>
    <t>WME</t>
  </si>
  <si>
    <t>WELDER Maxstar 210</t>
  </si>
  <si>
    <t>PLE</t>
  </si>
  <si>
    <t>19' VERTICAL lift (single)</t>
  </si>
  <si>
    <t>25' VERTICAL lift (single)</t>
  </si>
  <si>
    <t>DEH</t>
  </si>
  <si>
    <t>Dehumidifier</t>
  </si>
  <si>
    <t>FSW</t>
  </si>
  <si>
    <t>32IN FLOOR SCRUBER</t>
  </si>
  <si>
    <t>CTG</t>
  </si>
  <si>
    <t>8500 ART REMOTE TAMPER</t>
  </si>
  <si>
    <t xml:space="preserve">RUBBER TIRE SWEEPER </t>
  </si>
  <si>
    <t>CSF</t>
  </si>
  <si>
    <t>46IN FLOOR SAW</t>
  </si>
  <si>
    <t>HDP</t>
  </si>
  <si>
    <t>Two Speed, ULTIMA Steel Hydraulic Hand Pump</t>
  </si>
  <si>
    <t>GND</t>
  </si>
  <si>
    <t>21' Scissor Lift</t>
  </si>
  <si>
    <t>CTL</t>
  </si>
  <si>
    <t>SCID STEER TRACK</t>
  </si>
  <si>
    <t>TRR</t>
  </si>
  <si>
    <t xml:space="preserve">WALK BEHIND TRENCHER </t>
  </si>
  <si>
    <t>Row 2, Subcontracor Business Name</t>
  </si>
  <si>
    <t>Row 311-323 Add Equipment items required, but not listed</t>
  </si>
  <si>
    <t xml:space="preserve">Column B: </t>
  </si>
  <si>
    <t>AMECO EQUIPMENT CATEGORY</t>
  </si>
  <si>
    <t>Column F</t>
  </si>
  <si>
    <t>AMECO EQUIPMENT TYPE SIZE/DESCRIPTION</t>
  </si>
  <si>
    <t>Column G</t>
  </si>
  <si>
    <t>Aura Project Schedule Monthly Rental Rates</t>
  </si>
  <si>
    <t>Column H</t>
  </si>
  <si>
    <t>AUTO POPULATES: Total quantity of rental months required</t>
  </si>
  <si>
    <t>NO ACTION</t>
  </si>
  <si>
    <t>Column I</t>
  </si>
  <si>
    <t>Column J-AS</t>
  </si>
  <si>
    <t>Add numeric quantites required each month/year</t>
  </si>
  <si>
    <t>Column BF</t>
  </si>
  <si>
    <t>AUTO POPULATES: Total project $ value</t>
  </si>
  <si>
    <t>Additional Equipment</t>
  </si>
  <si>
    <t>Air Dryer 1000 Cfm</t>
  </si>
  <si>
    <t>AIR</t>
  </si>
  <si>
    <t>Spot Cooler 10-14K BTU 1.2 Ton 110V</t>
  </si>
  <si>
    <t>Air Conditioner 12 Ton</t>
  </si>
  <si>
    <t>Air Conditioner Hybrid 70 Ton 136kw Heat</t>
  </si>
  <si>
    <t>Air Conditioner Hybrid 40 Ton 12kw Heat</t>
  </si>
  <si>
    <t>Air Conditioner 80 Ton</t>
  </si>
  <si>
    <t>Air Conditioner 5 Ton w/Heat</t>
  </si>
  <si>
    <t>Air Conditioner 1 Ton w/Heat</t>
  </si>
  <si>
    <t>CRT</t>
  </si>
  <si>
    <t>Cart, 4 Seat ROPS</t>
  </si>
  <si>
    <t>Forklift, 5K</t>
  </si>
  <si>
    <t>12K Reach Forklift</t>
  </si>
  <si>
    <t>9K Reach Forklift</t>
  </si>
  <si>
    <t>8K Forklift Telehandler</t>
  </si>
  <si>
    <t>Forklift, 5K Variable Reach</t>
  </si>
  <si>
    <t>Warehouse Forklift, 5K</t>
  </si>
  <si>
    <t>GLO</t>
  </si>
  <si>
    <t>20' Office Container</t>
  </si>
  <si>
    <t>40' Ground Level Office</t>
  </si>
  <si>
    <t>Generator 45-49 kVA</t>
  </si>
  <si>
    <t>250KW Generator (313 kVA)</t>
  </si>
  <si>
    <t>175KW Generator  (219 kVA)</t>
  </si>
  <si>
    <t>220KVA Generator</t>
  </si>
  <si>
    <t>400 KVA Generator</t>
  </si>
  <si>
    <t>300KVA Generator</t>
  </si>
  <si>
    <t>Diesel Generator 200-274KW</t>
  </si>
  <si>
    <t>Diesel Generator 35-49KW</t>
  </si>
  <si>
    <t>Diesel Generator 40KW</t>
  </si>
  <si>
    <t>Generator 19-29 KW</t>
  </si>
  <si>
    <t>Diesel Generator 55KW</t>
  </si>
  <si>
    <t>Diesel Generator 20 KW</t>
  </si>
  <si>
    <t>HTR</t>
  </si>
  <si>
    <t>60 KW Electric Heater</t>
  </si>
  <si>
    <t>1M BTU Diesel Heater</t>
  </si>
  <si>
    <t>500K BTU Indirect Heater</t>
  </si>
  <si>
    <t>18 KW Electric Heater</t>
  </si>
  <si>
    <t>LTD</t>
  </si>
  <si>
    <t>6K LED Hydraulic Light Tower</t>
  </si>
  <si>
    <t>Light Tower</t>
  </si>
  <si>
    <t>MSL</t>
  </si>
  <si>
    <t>Scissor Lift - 24-26 Narrow</t>
  </si>
  <si>
    <t>Scissor Lift - Micro 19 ft</t>
  </si>
  <si>
    <t>Scissor Lift - 60 ft RT</t>
  </si>
  <si>
    <t>Scissor Lift -  50 ft RT</t>
  </si>
  <si>
    <t>Vertical Self Propelled Lift -25 Ft</t>
  </si>
  <si>
    <t>Vertical Self Propelled Lift -19 Ft</t>
  </si>
  <si>
    <t>TKW</t>
  </si>
  <si>
    <t>Water Truck - 4,000 gallon</t>
  </si>
  <si>
    <t>TLV</t>
  </si>
  <si>
    <t>53' Van Trailer</t>
  </si>
  <si>
    <t>Welder ARC 200 Amp Portable</t>
  </si>
  <si>
    <t>WMD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</si>
</sst>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_)"/>
    <numFmt numFmtId="165" formatCode="0_)"/>
  </numFmts>
  <fonts count="14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Dutch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003A5D"/>
      <name val="Arial"/>
      <family val="2"/>
    </font>
    <font>
      <b/>
      <sz val="24"/>
      <color rgb="FFCE0E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A5D"/>
        <bgColor indexed="64"/>
      </patternFill>
    </fill>
    <fill>
      <patternFill patternType="solid">
        <fgColor rgb="FFCE0E2D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n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/>
    <xf numFmtId="0" fontId="4" fillId="0" borderId="6" xfId="0" applyFont="1" applyBorder="1" applyAlignment="1">
      <alignment vertical="top"/>
    </xf>
    <xf numFmtId="0" fontId="4" fillId="0" borderId="6" xfId="0" applyFont="1" applyBorder="1"/>
    <xf numFmtId="0" fontId="4" fillId="0" borderId="0" xfId="0" applyFont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14" fontId="0" fillId="0" borderId="8" xfId="0" applyNumberFormat="1" applyBorder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vertical="top"/>
    </xf>
    <xf numFmtId="15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9" xfId="0" applyBorder="1"/>
    <xf numFmtId="0" fontId="4" fillId="0" borderId="10" xfId="0" applyFont="1" applyBorder="1" applyAlignment="1">
      <alignment vertical="top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right"/>
    </xf>
    <xf numFmtId="14" fontId="0" fillId="0" borderId="12" xfId="0" applyNumberFormat="1" applyBorder="1"/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7" xfId="0" applyFont="1" applyBorder="1"/>
    <xf numFmtId="0" fontId="4" fillId="0" borderId="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49" fontId="4" fillId="0" borderId="0" xfId="0" applyNumberFormat="1" applyFont="1"/>
    <xf numFmtId="49" fontId="4" fillId="0" borderId="0" xfId="0" applyNumberFormat="1" applyFont="1" applyAlignment="1">
      <alignment horizontal="fill"/>
    </xf>
    <xf numFmtId="0" fontId="4" fillId="0" borderId="0" xfId="0" applyFont="1" applyAlignment="1">
      <alignment horizontal="center"/>
    </xf>
    <xf numFmtId="49" fontId="4" fillId="0" borderId="21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" fillId="0" borderId="23" xfId="0" applyFont="1" applyBorder="1" applyAlignment="1">
      <alignment vertical="top"/>
    </xf>
    <xf numFmtId="0" fontId="4" fillId="0" borderId="14" xfId="0" applyFont="1" applyBorder="1"/>
    <xf numFmtId="0" fontId="4" fillId="0" borderId="21" xfId="0" applyFont="1" applyBorder="1"/>
    <xf numFmtId="0" fontId="4" fillId="0" borderId="13" xfId="0" applyFont="1" applyBorder="1"/>
    <xf numFmtId="0" fontId="4" fillId="0" borderId="20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/>
    </xf>
    <xf numFmtId="164" fontId="4" fillId="0" borderId="27" xfId="0" applyNumberFormat="1" applyFont="1" applyBorder="1" applyAlignment="1">
      <alignment vertical="top"/>
    </xf>
    <xf numFmtId="164" fontId="6" fillId="0" borderId="28" xfId="0" applyNumberFormat="1" applyFont="1" applyBorder="1" applyAlignment="1">
      <alignment vertical="top"/>
    </xf>
    <xf numFmtId="165" fontId="4" fillId="0" borderId="29" xfId="0" applyNumberFormat="1" applyFont="1" applyBorder="1" applyProtection="1">
      <protection locked="0"/>
    </xf>
    <xf numFmtId="165" fontId="4" fillId="0" borderId="30" xfId="0" applyNumberFormat="1" applyFont="1" applyBorder="1" applyProtection="1">
      <protection locked="0"/>
    </xf>
    <xf numFmtId="165" fontId="4" fillId="0" borderId="31" xfId="0" applyNumberFormat="1" applyFont="1" applyBorder="1" applyProtection="1">
      <protection locked="0"/>
    </xf>
    <xf numFmtId="165" fontId="7" fillId="0" borderId="29" xfId="0" applyNumberFormat="1" applyFont="1" applyBorder="1" applyProtection="1">
      <protection locked="0"/>
    </xf>
    <xf numFmtId="165" fontId="7" fillId="0" borderId="30" xfId="0" applyNumberFormat="1" applyFont="1" applyBorder="1" applyProtection="1">
      <protection locked="0"/>
    </xf>
    <xf numFmtId="165" fontId="7" fillId="0" borderId="31" xfId="0" applyNumberFormat="1" applyFont="1" applyBorder="1" applyProtection="1">
      <protection locked="0"/>
    </xf>
    <xf numFmtId="3" fontId="7" fillId="0" borderId="32" xfId="0" applyNumberFormat="1" applyFont="1" applyBorder="1" applyProtection="1">
      <protection locked="0"/>
    </xf>
    <xf numFmtId="165" fontId="4" fillId="0" borderId="33" xfId="0" applyNumberFormat="1" applyFont="1" applyBorder="1" applyProtection="1">
      <protection locked="0"/>
    </xf>
    <xf numFmtId="165" fontId="4" fillId="0" borderId="34" xfId="0" applyNumberFormat="1" applyFont="1" applyBorder="1" applyProtection="1">
      <protection locked="0"/>
    </xf>
    <xf numFmtId="165" fontId="4" fillId="0" borderId="35" xfId="0" applyNumberFormat="1" applyFont="1" applyBorder="1" applyProtection="1">
      <protection locked="0"/>
    </xf>
    <xf numFmtId="165" fontId="7" fillId="0" borderId="33" xfId="0" applyNumberFormat="1" applyFont="1" applyBorder="1" applyProtection="1">
      <protection locked="0"/>
    </xf>
    <xf numFmtId="165" fontId="7" fillId="0" borderId="34" xfId="0" applyNumberFormat="1" applyFont="1" applyBorder="1" applyProtection="1">
      <protection locked="0"/>
    </xf>
    <xf numFmtId="165" fontId="7" fillId="0" borderId="35" xfId="0" applyNumberFormat="1" applyFont="1" applyBorder="1" applyProtection="1">
      <protection locked="0"/>
    </xf>
    <xf numFmtId="164" fontId="4" fillId="2" borderId="27" xfId="0" applyNumberFormat="1" applyFont="1" applyFill="1" applyBorder="1" applyAlignment="1">
      <alignment vertical="top"/>
    </xf>
    <xf numFmtId="164" fontId="6" fillId="2" borderId="28" xfId="0" applyNumberFormat="1" applyFont="1" applyFill="1" applyBorder="1" applyAlignment="1">
      <alignment vertical="top"/>
    </xf>
    <xf numFmtId="165" fontId="7" fillId="2" borderId="33" xfId="0" applyNumberFormat="1" applyFont="1" applyFill="1" applyBorder="1" applyProtection="1">
      <protection locked="0"/>
    </xf>
    <xf numFmtId="165" fontId="7" fillId="2" borderId="34" xfId="0" applyNumberFormat="1" applyFont="1" applyFill="1" applyBorder="1" applyProtection="1">
      <protection locked="0"/>
    </xf>
    <xf numFmtId="165" fontId="7" fillId="2" borderId="35" xfId="0" applyNumberFormat="1" applyFont="1" applyFill="1" applyBorder="1" applyProtection="1">
      <protection locked="0"/>
    </xf>
    <xf numFmtId="0" fontId="0" fillId="2" borderId="0" xfId="0" applyFill="1"/>
    <xf numFmtId="165" fontId="4" fillId="0" borderId="36" xfId="0" applyNumberFormat="1" applyFont="1" applyBorder="1" applyProtection="1">
      <protection locked="0"/>
    </xf>
    <xf numFmtId="165" fontId="4" fillId="0" borderId="37" xfId="0" applyNumberFormat="1" applyFont="1" applyBorder="1" applyProtection="1">
      <protection locked="0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39" xfId="0" applyBorder="1"/>
    <xf numFmtId="0" fontId="0" fillId="0" borderId="40" xfId="0" applyBorder="1"/>
    <xf numFmtId="0" fontId="4" fillId="0" borderId="42" xfId="0" applyFont="1" applyBorder="1" applyAlignment="1">
      <alignment horizontal="center" vertical="top"/>
    </xf>
    <xf numFmtId="0" fontId="4" fillId="0" borderId="42" xfId="0" applyFont="1" applyBorder="1" applyAlignment="1">
      <alignment vertical="top" wrapText="1"/>
    </xf>
    <xf numFmtId="0" fontId="3" fillId="0" borderId="42" xfId="0" applyFont="1" applyBorder="1" applyAlignment="1">
      <alignment horizontal="center" vertical="top"/>
    </xf>
    <xf numFmtId="164" fontId="4" fillId="0" borderId="42" xfId="0" applyNumberFormat="1" applyFont="1" applyBorder="1" applyAlignment="1">
      <alignment vertical="top"/>
    </xf>
    <xf numFmtId="164" fontId="6" fillId="0" borderId="43" xfId="0" applyNumberFormat="1" applyFont="1" applyBorder="1" applyAlignment="1">
      <alignment vertical="top"/>
    </xf>
    <xf numFmtId="165" fontId="4" fillId="0" borderId="44" xfId="0" applyNumberFormat="1" applyFont="1" applyBorder="1" applyProtection="1">
      <protection locked="0"/>
    </xf>
    <xf numFmtId="165" fontId="4" fillId="0" borderId="45" xfId="0" applyNumberFormat="1" applyFont="1" applyBorder="1" applyProtection="1">
      <protection locked="0"/>
    </xf>
    <xf numFmtId="165" fontId="4" fillId="0" borderId="46" xfId="0" applyNumberFormat="1" applyFont="1" applyBorder="1" applyProtection="1">
      <protection locked="0"/>
    </xf>
    <xf numFmtId="165" fontId="7" fillId="0" borderId="44" xfId="0" applyNumberFormat="1" applyFont="1" applyBorder="1" applyProtection="1">
      <protection locked="0"/>
    </xf>
    <xf numFmtId="165" fontId="7" fillId="0" borderId="45" xfId="0" applyNumberFormat="1" applyFont="1" applyBorder="1" applyProtection="1">
      <protection locked="0"/>
    </xf>
    <xf numFmtId="165" fontId="7" fillId="0" borderId="46" xfId="0" applyNumberFormat="1" applyFont="1" applyBorder="1" applyProtection="1">
      <protection locked="0"/>
    </xf>
    <xf numFmtId="0" fontId="4" fillId="0" borderId="47" xfId="0" applyFont="1" applyBorder="1" applyAlignment="1">
      <alignment horizontal="center" vertical="top"/>
    </xf>
    <xf numFmtId="0" fontId="4" fillId="0" borderId="47" xfId="0" applyFont="1" applyBorder="1" applyAlignment="1">
      <alignment vertical="top" wrapText="1"/>
    </xf>
    <xf numFmtId="0" fontId="3" fillId="0" borderId="47" xfId="0" applyFont="1" applyBorder="1" applyAlignment="1">
      <alignment horizontal="center" vertical="top"/>
    </xf>
    <xf numFmtId="164" fontId="4" fillId="0" borderId="47" xfId="0" applyNumberFormat="1" applyFont="1" applyBorder="1" applyAlignment="1">
      <alignment vertical="top"/>
    </xf>
    <xf numFmtId="164" fontId="6" fillId="0" borderId="48" xfId="0" applyNumberFormat="1" applyFont="1" applyBorder="1" applyAlignment="1">
      <alignment vertical="top"/>
    </xf>
    <xf numFmtId="165" fontId="7" fillId="0" borderId="49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5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165" fontId="0" fillId="0" borderId="0" xfId="0" applyNumberFormat="1" applyAlignment="1">
      <alignment vertical="top"/>
    </xf>
    <xf numFmtId="44" fontId="0" fillId="0" borderId="0" xfId="1" applyFont="1" applyProtection="1"/>
    <xf numFmtId="44" fontId="0" fillId="0" borderId="0" xfId="0" applyNumberFormat="1"/>
    <xf numFmtId="164" fontId="0" fillId="0" borderId="0" xfId="0" applyNumberFormat="1" applyAlignment="1">
      <alignment vertical="top"/>
    </xf>
    <xf numFmtId="0" fontId="9" fillId="3" borderId="14" xfId="0" applyFont="1" applyFill="1" applyBorder="1" applyAlignment="1">
      <alignment horizontal="center" vertical="top"/>
    </xf>
    <xf numFmtId="0" fontId="13" fillId="0" borderId="41" xfId="0" applyFont="1" applyBorder="1" applyAlignment="1">
      <alignment horizontal="center" vertical="top"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4" fillId="0" borderId="10" xfId="0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165" fontId="4" fillId="0" borderId="52" xfId="0" applyNumberFormat="1" applyFont="1" applyBorder="1" applyProtection="1">
      <protection locked="0"/>
    </xf>
    <xf numFmtId="165" fontId="4" fillId="0" borderId="53" xfId="0" applyNumberFormat="1" applyFont="1" applyBorder="1" applyProtection="1">
      <protection locked="0"/>
    </xf>
    <xf numFmtId="165" fontId="4" fillId="0" borderId="54" xfId="0" applyNumberFormat="1" applyFont="1" applyBorder="1" applyProtection="1">
      <protection locked="0"/>
    </xf>
    <xf numFmtId="165" fontId="7" fillId="0" borderId="52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E0E2D"/>
      <color rgb="FF003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470371</xdr:colOff>
      <xdr:row>2</xdr:row>
      <xdr:rowOff>53674</xdr:rowOff>
    </xdr:from>
    <xdr:to>
      <xdr:col>67</xdr:col>
      <xdr:colOff>412357</xdr:colOff>
      <xdr:row>7</xdr:row>
      <xdr:rowOff>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D086D-2684-FCFB-F65D-357DE20F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28025" y="429970"/>
          <a:ext cx="3955814" cy="891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38818\AppData\Local\Microsoft\Windows\INetCache\Content.Outlook\3PVOZW8D\Equipment%20Plan%20%20Forecast%20-%20Subcontractors.xlsx" TargetMode="External"/><Relationship Id="rId1" Type="http://schemas.openxmlformats.org/officeDocument/2006/relationships/externalLinkPath" Target="file:///C:\Users\hen38818\AppData\Local\Microsoft\Windows\INetCache\Content.Outlook\3PVOZW8D\Equipment%20Plan%20%20Forecast%20-%20Subcontrac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imator"/>
      <sheetName val="RATE SCHEDULE "/>
      <sheetName val="ESTIMATE"/>
      <sheetName val="Addtl Eqpt - ESTIMATE ONLY"/>
      <sheetName val="ADMIN"/>
      <sheetName val="Rate Comparision"/>
      <sheetName val="Useful Life"/>
      <sheetName val="Procurement"/>
      <sheetName val="Assumptions"/>
      <sheetName val="Admin - History"/>
      <sheetName val="Rate Guide B"/>
      <sheetName val="Rate Guide C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C4" t="str">
            <v>MLS</v>
          </cell>
          <cell r="E4" t="str">
            <v>MLS019</v>
          </cell>
          <cell r="F4" t="str">
            <v>JLG</v>
          </cell>
          <cell r="G4" t="str">
            <v>1930ES</v>
          </cell>
          <cell r="I4" t="str">
            <v xml:space="preserve">Scissor Lift- 19 ft platform height electric </v>
          </cell>
        </row>
        <row r="5">
          <cell r="A5">
            <v>2</v>
          </cell>
          <cell r="C5" t="str">
            <v>MLS</v>
          </cell>
          <cell r="E5" t="str">
            <v>MLS020</v>
          </cell>
          <cell r="F5" t="str">
            <v>JLG</v>
          </cell>
          <cell r="G5" t="str">
            <v>2032ES</v>
          </cell>
          <cell r="I5" t="str">
            <v>Scissor Lift- 20 ft platform height electric</v>
          </cell>
        </row>
        <row r="6">
          <cell r="A6">
            <v>3</v>
          </cell>
          <cell r="C6" t="str">
            <v>MLS</v>
          </cell>
          <cell r="E6" t="str">
            <v>MLS026</v>
          </cell>
          <cell r="F6" t="str">
            <v>JLG</v>
          </cell>
          <cell r="G6" t="str">
            <v>2646ES</v>
          </cell>
          <cell r="I6" t="str">
            <v>Scissor Lift- 26 ft platform height electric</v>
          </cell>
        </row>
        <row r="7">
          <cell r="A7">
            <v>4</v>
          </cell>
          <cell r="C7" t="str">
            <v>MLS</v>
          </cell>
          <cell r="E7" t="str">
            <v>MLS033</v>
          </cell>
          <cell r="F7" t="str">
            <v>JLG</v>
          </cell>
          <cell r="G7" t="str">
            <v>3246ES</v>
          </cell>
          <cell r="I7" t="str">
            <v xml:space="preserve">Scissor Lift- 32 ft platform height electric </v>
          </cell>
        </row>
        <row r="8">
          <cell r="A8">
            <v>5</v>
          </cell>
          <cell r="C8" t="str">
            <v>MLA</v>
          </cell>
          <cell r="E8" t="str">
            <v>MLA045</v>
          </cell>
          <cell r="F8" t="str">
            <v>JLG</v>
          </cell>
          <cell r="G8" t="str">
            <v>450AJ</v>
          </cell>
          <cell r="I8" t="str">
            <v>Articulating Boom Lift- 45 ft platform height IC engine</v>
          </cell>
        </row>
        <row r="9">
          <cell r="A9">
            <v>6</v>
          </cell>
          <cell r="C9" t="str">
            <v>MLA</v>
          </cell>
          <cell r="E9" t="str">
            <v>MLA075</v>
          </cell>
          <cell r="F9" t="str">
            <v>JLG</v>
          </cell>
          <cell r="G9" t="str">
            <v>660AJ</v>
          </cell>
          <cell r="I9" t="str">
            <v>Articulating Boom Lift- 66 ft platform height IC engine</v>
          </cell>
        </row>
        <row r="10">
          <cell r="A10">
            <v>7</v>
          </cell>
          <cell r="C10" t="str">
            <v>MLA</v>
          </cell>
          <cell r="E10" t="str">
            <v>MLA090</v>
          </cell>
          <cell r="F10" t="str">
            <v>JLG</v>
          </cell>
          <cell r="G10" t="str">
            <v>860AJ</v>
          </cell>
          <cell r="I10" t="str">
            <v>Articulating Boom Lift- 86 ft platform height IC engine</v>
          </cell>
        </row>
        <row r="11">
          <cell r="A11">
            <v>8</v>
          </cell>
          <cell r="C11" t="str">
            <v>MLA</v>
          </cell>
          <cell r="E11" t="str">
            <v>MLA125</v>
          </cell>
          <cell r="F11" t="str">
            <v>JLG</v>
          </cell>
          <cell r="G11" t="str">
            <v>1250AJP</v>
          </cell>
          <cell r="I11" t="str">
            <v>Articulating Boom Lift- 125 ft platform height IC engine</v>
          </cell>
        </row>
        <row r="12">
          <cell r="A12">
            <v>9</v>
          </cell>
          <cell r="C12" t="str">
            <v>MLB</v>
          </cell>
          <cell r="E12" t="str">
            <v>MLB050</v>
          </cell>
          <cell r="F12" t="str">
            <v>JLG</v>
          </cell>
          <cell r="G12" t="str">
            <v>460SJ</v>
          </cell>
          <cell r="I12" t="str">
            <v>Straight Boom Lift- 46 ft platform height IC engine</v>
          </cell>
        </row>
        <row r="13">
          <cell r="A13">
            <v>10</v>
          </cell>
          <cell r="C13" t="str">
            <v>MLB</v>
          </cell>
          <cell r="E13" t="str">
            <v>MLB070</v>
          </cell>
          <cell r="F13" t="str">
            <v>JLG</v>
          </cell>
          <cell r="G13" t="str">
            <v>660SJ</v>
          </cell>
          <cell r="I13" t="str">
            <v>Straight Boom Lift- 66 ft platform height IC engine</v>
          </cell>
        </row>
        <row r="14">
          <cell r="A14">
            <v>11</v>
          </cell>
          <cell r="C14" t="str">
            <v>MLB</v>
          </cell>
          <cell r="E14" t="str">
            <v xml:space="preserve">MLB090 </v>
          </cell>
          <cell r="F14" t="str">
            <v>JLG</v>
          </cell>
          <cell r="G14" t="str">
            <v>860SJ</v>
          </cell>
          <cell r="I14" t="str">
            <v>Staight Boom Lift- 86 ft platform height IC engine</v>
          </cell>
        </row>
        <row r="15">
          <cell r="A15">
            <v>12</v>
          </cell>
          <cell r="C15" t="str">
            <v>MLB</v>
          </cell>
          <cell r="E15" t="str">
            <v>MLB120</v>
          </cell>
          <cell r="F15" t="str">
            <v>JLG</v>
          </cell>
          <cell r="G15" t="str">
            <v>1200SJ</v>
          </cell>
          <cell r="I15" t="str">
            <v>Staight Boom Lift- 120 ft platform height IC engine</v>
          </cell>
        </row>
        <row r="16">
          <cell r="A16">
            <v>13</v>
          </cell>
          <cell r="C16" t="str">
            <v>ACD</v>
          </cell>
          <cell r="E16" t="str">
            <v>ACD018</v>
          </cell>
          <cell r="F16" t="str">
            <v>Doosan</v>
          </cell>
          <cell r="G16" t="str">
            <v>P185WDZ-T4F</v>
          </cell>
          <cell r="I16" t="str">
            <v>Air Compressor - diesel 185 CFM</v>
          </cell>
        </row>
        <row r="17">
          <cell r="A17">
            <v>14</v>
          </cell>
          <cell r="C17" t="str">
            <v>ACD</v>
          </cell>
          <cell r="E17" t="str">
            <v>ACD037</v>
          </cell>
          <cell r="F17" t="str">
            <v>Doosan</v>
          </cell>
          <cell r="G17" t="str">
            <v>HP375WCU-T4I</v>
          </cell>
          <cell r="I17" t="str">
            <v>Air Compressor - diesel  375 CFM</v>
          </cell>
        </row>
        <row r="18">
          <cell r="A18">
            <v>15</v>
          </cell>
          <cell r="C18" t="str">
            <v>ACD</v>
          </cell>
          <cell r="E18" t="str">
            <v>ACD037</v>
          </cell>
          <cell r="F18" t="str">
            <v>Doosan</v>
          </cell>
          <cell r="G18" t="str">
            <v>HP375WJD-T3</v>
          </cell>
          <cell r="I18" t="str">
            <v>375 CFM with oil and air separator</v>
          </cell>
        </row>
        <row r="19">
          <cell r="A19">
            <v>16</v>
          </cell>
          <cell r="C19" t="str">
            <v>ACD</v>
          </cell>
          <cell r="E19" t="str">
            <v>ACD075</v>
          </cell>
          <cell r="F19" t="str">
            <v>Doosan</v>
          </cell>
          <cell r="G19" t="str">
            <v>HP750WC-T4F</v>
          </cell>
          <cell r="I19" t="str">
            <v>Air Compressor - diesel  750 CFM</v>
          </cell>
        </row>
        <row r="20">
          <cell r="A20">
            <v>17</v>
          </cell>
          <cell r="C20" t="str">
            <v>AMI</v>
          </cell>
          <cell r="E20" t="str">
            <v>AMI000</v>
          </cell>
          <cell r="F20" t="str">
            <v>Texas Pneumatic</v>
          </cell>
          <cell r="G20" t="str">
            <v>TX-4AMF</v>
          </cell>
          <cell r="I20" t="str">
            <v xml:space="preserve">30 gallon air manifold </v>
          </cell>
        </row>
        <row r="21">
          <cell r="A21">
            <v>18</v>
          </cell>
          <cell r="C21" t="str">
            <v>HAS</v>
          </cell>
          <cell r="E21" t="str">
            <v>HAS001</v>
          </cell>
          <cell r="F21" t="str">
            <v>Thern</v>
          </cell>
          <cell r="G21" t="str">
            <v>MTA1000-4M1</v>
          </cell>
          <cell r="I21" t="str">
            <v xml:space="preserve">Air Tuggers - single drum  1000 lbs single pull 140 ft / 5/16 in </v>
          </cell>
        </row>
        <row r="22">
          <cell r="A22">
            <v>19</v>
          </cell>
          <cell r="C22" t="str">
            <v>HAS</v>
          </cell>
          <cell r="E22" t="str">
            <v>HAS002</v>
          </cell>
          <cell r="F22" t="str">
            <v>Thern</v>
          </cell>
          <cell r="G22" t="str">
            <v>MTA2000-5M1</v>
          </cell>
          <cell r="I22" t="str">
            <v>Air Tuggers - single drum  2000 lbs single pull 226 ft / 3/8 in</v>
          </cell>
        </row>
        <row r="23">
          <cell r="A23">
            <v>20</v>
          </cell>
          <cell r="C23" t="str">
            <v>HAS</v>
          </cell>
          <cell r="E23" t="str">
            <v>HAS004</v>
          </cell>
          <cell r="F23" t="str">
            <v>Thern</v>
          </cell>
          <cell r="G23" t="str">
            <v>TA2-16MX1</v>
          </cell>
          <cell r="I23" t="str">
            <v>Air Tuggers - single drum  4000 lbs single pull 379 ft  /1/2 in</v>
          </cell>
        </row>
        <row r="24">
          <cell r="A24">
            <v>21</v>
          </cell>
          <cell r="C24" t="str">
            <v>HAS</v>
          </cell>
          <cell r="E24" t="str">
            <v>HAS010</v>
          </cell>
          <cell r="F24" t="str">
            <v>Thern</v>
          </cell>
          <cell r="G24" t="str">
            <v>TA5-16MX1</v>
          </cell>
          <cell r="I24" t="str">
            <v>Air Tuggers - single drum 10000 lbs single pull 716 ft / 5/8 in</v>
          </cell>
        </row>
        <row r="25">
          <cell r="A25">
            <v>22</v>
          </cell>
          <cell r="C25" t="str">
            <v>JHM</v>
          </cell>
          <cell r="E25" t="str">
            <v>JHM000</v>
          </cell>
          <cell r="F25" t="str">
            <v>I-R</v>
          </cell>
          <cell r="G25" t="str">
            <v>JRD50-B</v>
          </cell>
          <cell r="I25" t="str">
            <v xml:space="preserve">Rock Drill- to 50 lbs 1 in x 4 1/4 in chuck  </v>
          </cell>
        </row>
        <row r="26">
          <cell r="A26">
            <v>23</v>
          </cell>
          <cell r="C26" t="str">
            <v>PVB</v>
          </cell>
          <cell r="E26" t="str">
            <v>PVB060</v>
          </cell>
          <cell r="F26" t="str">
            <v>I-R</v>
          </cell>
          <cell r="G26" t="str">
            <v>MX60B</v>
          </cell>
          <cell r="I26" t="str">
            <v>Pavement Breakers- 55-60 lbs</v>
          </cell>
        </row>
        <row r="27">
          <cell r="A27">
            <v>24</v>
          </cell>
          <cell r="C27" t="str">
            <v>PVB</v>
          </cell>
          <cell r="E27" t="str">
            <v>PVB090</v>
          </cell>
          <cell r="F27" t="str">
            <v>I-R</v>
          </cell>
          <cell r="G27" t="str">
            <v>MX90B</v>
          </cell>
          <cell r="I27" t="str">
            <v>Pavement Breakers- 85-90 lbs</v>
          </cell>
        </row>
        <row r="28">
          <cell r="A28">
            <v>25</v>
          </cell>
          <cell r="C28" t="str">
            <v>IWA</v>
          </cell>
          <cell r="E28" t="str">
            <v>IWA075</v>
          </cell>
          <cell r="F28" t="str">
            <v>I-R</v>
          </cell>
          <cell r="G28" t="str">
            <v>1720P1</v>
          </cell>
          <cell r="I28" t="str">
            <v xml:space="preserve">Impact Wrench Air-  3/4 in standard square drive </v>
          </cell>
        </row>
        <row r="29">
          <cell r="A29">
            <v>26</v>
          </cell>
          <cell r="C29" t="str">
            <v>IWA</v>
          </cell>
          <cell r="E29" t="str">
            <v>IWA100</v>
          </cell>
          <cell r="F29" t="str">
            <v>I-R</v>
          </cell>
          <cell r="G29" t="str">
            <v>1712B2</v>
          </cell>
          <cell r="I29" t="str">
            <v>Impact Wrench Air-  1 in standard square drive  (Substitutes to 1720B3)</v>
          </cell>
        </row>
        <row r="30">
          <cell r="A30">
            <v>27</v>
          </cell>
          <cell r="C30" t="str">
            <v>IWA</v>
          </cell>
          <cell r="E30" t="str">
            <v>IWA150</v>
          </cell>
          <cell r="F30" t="str">
            <v>I-R</v>
          </cell>
          <cell r="G30" t="str">
            <v>3955B2Ti</v>
          </cell>
          <cell r="I30" t="str">
            <v>Impact Wrench Air- 1 1/2 in standard square drive</v>
          </cell>
        </row>
        <row r="31">
          <cell r="A31">
            <v>28</v>
          </cell>
          <cell r="C31" t="str">
            <v>CAR</v>
          </cell>
          <cell r="E31" t="str">
            <v>CAR000</v>
          </cell>
          <cell r="F31" t="str">
            <v>Ford</v>
          </cell>
          <cell r="G31" t="str">
            <v>Taurus</v>
          </cell>
          <cell r="I31" t="str">
            <v>Car Sedan- full size 2WD 4 door automatic</v>
          </cell>
        </row>
        <row r="32">
          <cell r="A32">
            <v>29</v>
          </cell>
          <cell r="C32" t="str">
            <v>CAR</v>
          </cell>
          <cell r="E32" t="str">
            <v>CAR000</v>
          </cell>
          <cell r="F32" t="str">
            <v>Ford</v>
          </cell>
          <cell r="G32" t="str">
            <v>Fusion</v>
          </cell>
          <cell r="I32" t="str">
            <v>Car Sedan- mid size 2WD 4 door automatic</v>
          </cell>
        </row>
        <row r="33">
          <cell r="A33">
            <v>30</v>
          </cell>
          <cell r="C33" t="str">
            <v>TUV</v>
          </cell>
          <cell r="E33" t="str">
            <v>TUV050</v>
          </cell>
          <cell r="F33" t="str">
            <v>Ford</v>
          </cell>
          <cell r="G33" t="str">
            <v xml:space="preserve">Explorer  </v>
          </cell>
          <cell r="I33" t="str">
            <v>Sport Utility Vehicle- mid size 4 WD V-6 Automatic</v>
          </cell>
        </row>
        <row r="34">
          <cell r="A34">
            <v>31</v>
          </cell>
          <cell r="C34" t="str">
            <v>TK4</v>
          </cell>
          <cell r="E34" t="str">
            <v>TK4050</v>
          </cell>
          <cell r="F34" t="str">
            <v>Ford</v>
          </cell>
          <cell r="G34" t="str">
            <v>F150 XL</v>
          </cell>
          <cell r="I34" t="str">
            <v>Pick Up- 1/2 ton 4WD work truck super crew, XL or similar</v>
          </cell>
        </row>
        <row r="35">
          <cell r="A35">
            <v>32</v>
          </cell>
          <cell r="C35" t="str">
            <v>TK4</v>
          </cell>
          <cell r="E35" t="str">
            <v>TK4050</v>
          </cell>
          <cell r="F35" t="str">
            <v>Ford</v>
          </cell>
          <cell r="G35" t="str">
            <v>F150 XLT</v>
          </cell>
          <cell r="I35" t="str">
            <v>Pick Up- 1/2 ton 4WD work truck super crew, XLT or similar</v>
          </cell>
        </row>
        <row r="36">
          <cell r="A36">
            <v>33</v>
          </cell>
          <cell r="C36" t="str">
            <v>TKS</v>
          </cell>
          <cell r="E36" t="str">
            <v>TKS100</v>
          </cell>
          <cell r="F36" t="str">
            <v>Ford</v>
          </cell>
          <cell r="G36" t="str">
            <v>F350 XL</v>
          </cell>
          <cell r="I36" t="str">
            <v xml:space="preserve">1 ton stake body 4WD work truck regular cab </v>
          </cell>
        </row>
        <row r="37">
          <cell r="A37">
            <v>34</v>
          </cell>
          <cell r="C37" t="str">
            <v>TKS</v>
          </cell>
          <cell r="E37" t="str">
            <v>TKS100</v>
          </cell>
          <cell r="F37" t="str">
            <v>Ford</v>
          </cell>
          <cell r="G37" t="str">
            <v>F350 XL</v>
          </cell>
          <cell r="I37" t="str">
            <v xml:space="preserve">1 ton stake body 4WD work truck super crew </v>
          </cell>
        </row>
        <row r="38">
          <cell r="A38">
            <v>35</v>
          </cell>
          <cell r="C38" t="str">
            <v>TKD</v>
          </cell>
          <cell r="E38" t="str">
            <v>TKD004</v>
          </cell>
          <cell r="F38" t="str">
            <v>Ford</v>
          </cell>
          <cell r="G38" t="str">
            <v>F550 XL</v>
          </cell>
          <cell r="I38" t="str">
            <v>4 Ton flatbed dump body 2WD work truck regular cab</v>
          </cell>
        </row>
        <row r="39">
          <cell r="A39">
            <v>36</v>
          </cell>
          <cell r="C39" t="str">
            <v>TKD</v>
          </cell>
          <cell r="E39" t="str">
            <v>TKD015</v>
          </cell>
          <cell r="F39" t="str">
            <v>Western Star</v>
          </cell>
          <cell r="G39" t="str">
            <v>4700SB</v>
          </cell>
          <cell r="I39" t="str">
            <v xml:space="preserve">Box Dump- 12 - 15 cu yd body tandem axle </v>
          </cell>
        </row>
        <row r="40">
          <cell r="A40">
            <v>37</v>
          </cell>
          <cell r="C40" t="str">
            <v>TKW</v>
          </cell>
          <cell r="E40" t="str">
            <v>TKW000</v>
          </cell>
          <cell r="F40" t="str">
            <v>Ford</v>
          </cell>
          <cell r="G40" t="str">
            <v>F750</v>
          </cell>
          <cell r="I40" t="str">
            <v>Water Truck- 1800-2200 gallon, single axle</v>
          </cell>
        </row>
        <row r="41">
          <cell r="A41">
            <v>38</v>
          </cell>
          <cell r="C41" t="str">
            <v>BUS</v>
          </cell>
          <cell r="E41" t="str">
            <v>BUS000</v>
          </cell>
          <cell r="F41" t="str">
            <v>Freightliner</v>
          </cell>
          <cell r="G41" t="str">
            <v>XB75</v>
          </cell>
          <cell r="I41" t="str">
            <v>Bus- 48 passenger without A/C</v>
          </cell>
        </row>
        <row r="42">
          <cell r="A42">
            <v>39</v>
          </cell>
          <cell r="C42" t="str">
            <v>VAN</v>
          </cell>
          <cell r="E42" t="str">
            <v>VAN000</v>
          </cell>
          <cell r="F42" t="str">
            <v>Ford</v>
          </cell>
          <cell r="G42" t="str">
            <v>Transit</v>
          </cell>
          <cell r="I42" t="str">
            <v xml:space="preserve">Van- 15 passenger </v>
          </cell>
        </row>
        <row r="43">
          <cell r="A43">
            <v>40</v>
          </cell>
          <cell r="C43" t="str">
            <v>TKT</v>
          </cell>
          <cell r="E43" t="str">
            <v>TKT015</v>
          </cell>
          <cell r="F43" t="str">
            <v>Western Star</v>
          </cell>
          <cell r="G43" t="str">
            <v>4700SB</v>
          </cell>
          <cell r="I43" t="str">
            <v>Tractor- single axle day cab</v>
          </cell>
        </row>
        <row r="44">
          <cell r="A44">
            <v>41</v>
          </cell>
          <cell r="C44" t="str">
            <v>TKT</v>
          </cell>
          <cell r="E44" t="str">
            <v>TKT025</v>
          </cell>
          <cell r="F44" t="str">
            <v>Western Star</v>
          </cell>
          <cell r="G44" t="str">
            <v>4700SB</v>
          </cell>
          <cell r="I44" t="str">
            <v>Tractor- tandem axle day cab</v>
          </cell>
        </row>
        <row r="45">
          <cell r="A45">
            <v>42</v>
          </cell>
          <cell r="C45" t="str">
            <v>TKY</v>
          </cell>
          <cell r="E45" t="str">
            <v>TKY000</v>
          </cell>
          <cell r="F45" t="str">
            <v>Ottawa</v>
          </cell>
          <cell r="G45" t="str">
            <v>4x2 DOT</v>
          </cell>
          <cell r="I45" t="str">
            <v>Tractor- yard spotter</v>
          </cell>
        </row>
        <row r="46">
          <cell r="A46">
            <v>43</v>
          </cell>
          <cell r="C46" t="str">
            <v>TKC</v>
          </cell>
          <cell r="E46" t="str">
            <v>TKC004</v>
          </cell>
          <cell r="F46" t="str">
            <v>Peterbilt</v>
          </cell>
          <cell r="G46">
            <v>348</v>
          </cell>
          <cell r="I46" t="str">
            <v>Fuel &amp; Lube Combination- (Non-tagged)  with 1000 gallon diesel tank 7 reel configuration (4 lube- 1 coolant- 1 air- 1 diesel) 10 hp gas air compressor 55 gallon waste oil tank</v>
          </cell>
        </row>
        <row r="47">
          <cell r="A47">
            <v>44</v>
          </cell>
          <cell r="C47" t="str">
            <v>TKF</v>
          </cell>
          <cell r="E47" t="str">
            <v>TKF000</v>
          </cell>
          <cell r="F47" t="str">
            <v>Freightliner</v>
          </cell>
          <cell r="G47" t="str">
            <v>M2</v>
          </cell>
          <cell r="I47" t="str">
            <v>Tanker Fuel- 3 compartment 2860 gallon capacity</v>
          </cell>
        </row>
        <row r="48">
          <cell r="A48">
            <v>45</v>
          </cell>
          <cell r="C48" t="str">
            <v>TKM</v>
          </cell>
          <cell r="E48" t="str">
            <v>TKM100</v>
          </cell>
          <cell r="F48" t="str">
            <v>Ford</v>
          </cell>
          <cell r="G48" t="str">
            <v>F550</v>
          </cell>
          <cell r="I48" t="str">
            <v>Mechanic Service- with air compressor-welder-crane</v>
          </cell>
        </row>
        <row r="49">
          <cell r="A49">
            <v>46</v>
          </cell>
          <cell r="C49" t="str">
            <v>TLV</v>
          </cell>
          <cell r="E49" t="str">
            <v>TLV045</v>
          </cell>
          <cell r="F49" t="str">
            <v>Generic</v>
          </cell>
          <cell r="G49" t="str">
            <v>Generic</v>
          </cell>
          <cell r="I49" t="str">
            <v xml:space="preserve">Trailer Tool Semi-Van- tandem axle 40 -57 ft insulated (with central heat and air- metal shelving bins- hoist and wrench rack) </v>
          </cell>
        </row>
        <row r="50">
          <cell r="A50">
            <v>47</v>
          </cell>
          <cell r="C50" t="str">
            <v>TLF</v>
          </cell>
          <cell r="E50" t="str">
            <v>TLF048</v>
          </cell>
          <cell r="F50" t="str">
            <v>Transcraft</v>
          </cell>
          <cell r="G50" t="str">
            <v>TL2000</v>
          </cell>
          <cell r="I50" t="str">
            <v>Trailer Flatbed- 48 ft tandem axle</v>
          </cell>
        </row>
        <row r="51">
          <cell r="A51">
            <v>48</v>
          </cell>
          <cell r="C51" t="str">
            <v>TLU</v>
          </cell>
          <cell r="E51" t="str">
            <v>TLU000</v>
          </cell>
          <cell r="F51" t="str">
            <v>Big Tex</v>
          </cell>
          <cell r="G51" t="str">
            <v>TBD</v>
          </cell>
          <cell r="I51" t="str">
            <v>Utility trailer, 20', ice and water barrel hauling</v>
          </cell>
        </row>
        <row r="52">
          <cell r="A52">
            <v>49</v>
          </cell>
          <cell r="C52" t="str">
            <v>DFW</v>
          </cell>
          <cell r="E52" t="str">
            <v>DFW000</v>
          </cell>
          <cell r="F52" t="str">
            <v>Generic</v>
          </cell>
          <cell r="G52" t="str">
            <v>Sgl Axle</v>
          </cell>
          <cell r="I52" t="str">
            <v xml:space="preserve">Dolly Fifth Wheel- single axle </v>
          </cell>
        </row>
        <row r="53">
          <cell r="A53">
            <v>50</v>
          </cell>
          <cell r="C53" t="str">
            <v>DFW</v>
          </cell>
          <cell r="E53" t="str">
            <v>DFW000</v>
          </cell>
          <cell r="F53" t="str">
            <v>Generic</v>
          </cell>
          <cell r="G53" t="str">
            <v>Dbl Axle</v>
          </cell>
          <cell r="I53" t="str">
            <v>Dolly Fifth Wheel- double axle</v>
          </cell>
        </row>
        <row r="54">
          <cell r="A54">
            <v>51</v>
          </cell>
          <cell r="C54" t="str">
            <v>TIH</v>
          </cell>
          <cell r="E54" t="str">
            <v>TIH000</v>
          </cell>
          <cell r="F54" t="str">
            <v>Generic</v>
          </cell>
          <cell r="G54" t="str">
            <v>Generic</v>
          </cell>
          <cell r="I54" t="str">
            <v>Ice Trailer- self contained 7200 lbs per day</v>
          </cell>
        </row>
        <row r="55">
          <cell r="A55">
            <v>52</v>
          </cell>
          <cell r="C55" t="str">
            <v>TSC</v>
          </cell>
          <cell r="E55" t="str">
            <v>TSC020</v>
          </cell>
          <cell r="F55" t="str">
            <v>Generic</v>
          </cell>
          <cell r="G55" t="str">
            <v>Generic</v>
          </cell>
          <cell r="I55" t="str">
            <v>Connex Storage Container- 20 ft (not including shelves)</v>
          </cell>
        </row>
        <row r="56">
          <cell r="A56">
            <v>53</v>
          </cell>
          <cell r="C56" t="str">
            <v>TSC</v>
          </cell>
          <cell r="E56" t="str">
            <v>TSC020</v>
          </cell>
          <cell r="F56" t="str">
            <v>Generic</v>
          </cell>
          <cell r="G56" t="str">
            <v>Generic</v>
          </cell>
          <cell r="I56" t="str">
            <v>Connex Storage Container- 20 ft  (with shelves and a/c)</v>
          </cell>
        </row>
        <row r="57">
          <cell r="A57">
            <v>54</v>
          </cell>
          <cell r="C57" t="str">
            <v>TSC</v>
          </cell>
          <cell r="E57" t="str">
            <v>TSC040</v>
          </cell>
          <cell r="F57" t="str">
            <v>Generic</v>
          </cell>
          <cell r="G57" t="str">
            <v>Generic</v>
          </cell>
          <cell r="I57" t="str">
            <v>Connex Storage Container- 40 ft  (not including shelves)</v>
          </cell>
        </row>
        <row r="58">
          <cell r="A58">
            <v>55</v>
          </cell>
          <cell r="C58" t="str">
            <v>TSC</v>
          </cell>
          <cell r="E58" t="str">
            <v>TSC040</v>
          </cell>
          <cell r="F58" t="str">
            <v>Generic</v>
          </cell>
          <cell r="G58" t="str">
            <v>Generic</v>
          </cell>
          <cell r="I58" t="str">
            <v>Connex Storage Container- 40 ft (with shelves and a/c)</v>
          </cell>
        </row>
        <row r="59">
          <cell r="A59">
            <v>56</v>
          </cell>
          <cell r="C59" t="str">
            <v>TRD</v>
          </cell>
          <cell r="E59" t="str">
            <v>TRD020</v>
          </cell>
          <cell r="F59" t="str">
            <v>Generic</v>
          </cell>
          <cell r="G59" t="str">
            <v>Generic</v>
          </cell>
          <cell r="I59" t="str">
            <v>Welding Rod Rooms- 20 ft connex container  (with shelves a/c and power outlets)</v>
          </cell>
        </row>
        <row r="60">
          <cell r="A60">
            <v>57</v>
          </cell>
          <cell r="C60" t="str">
            <v>TRD</v>
          </cell>
          <cell r="E60" t="str">
            <v>TRD040</v>
          </cell>
          <cell r="F60" t="str">
            <v>Generic</v>
          </cell>
          <cell r="G60" t="str">
            <v>Generic</v>
          </cell>
          <cell r="I60" t="str">
            <v>Welding Rod Rooms- 40 ft connex container  (with shelves a/c and power outlets)</v>
          </cell>
        </row>
        <row r="61">
          <cell r="A61">
            <v>58</v>
          </cell>
          <cell r="C61" t="str">
            <v>WGF</v>
          </cell>
          <cell r="E61" t="str">
            <v>WGF010</v>
          </cell>
          <cell r="F61" t="str">
            <v>Meyer</v>
          </cell>
          <cell r="G61">
            <v>1304</v>
          </cell>
          <cell r="I61" t="str">
            <v xml:space="preserve">Farm Wagon- 13 ton </v>
          </cell>
        </row>
        <row r="62">
          <cell r="A62">
            <v>59</v>
          </cell>
          <cell r="C62" t="str">
            <v>WGF</v>
          </cell>
          <cell r="E62" t="str">
            <v>WGF010</v>
          </cell>
          <cell r="F62" t="str">
            <v>Meyer</v>
          </cell>
          <cell r="G62">
            <v>1704</v>
          </cell>
          <cell r="I62" t="str">
            <v>Farm Wagon- 17 ton</v>
          </cell>
        </row>
        <row r="63">
          <cell r="A63">
            <v>60</v>
          </cell>
          <cell r="C63" t="str">
            <v>CRT</v>
          </cell>
          <cell r="E63" t="str">
            <v>CRT000</v>
          </cell>
          <cell r="F63" t="str">
            <v>Kubota</v>
          </cell>
          <cell r="G63" t="str">
            <v>RTVX900GH</v>
          </cell>
          <cell r="I63" t="str">
            <v xml:space="preserve">Utility Vehicle- 2 passenger 4WD </v>
          </cell>
        </row>
        <row r="64">
          <cell r="A64">
            <v>61</v>
          </cell>
          <cell r="C64" t="str">
            <v>CRT</v>
          </cell>
          <cell r="E64" t="str">
            <v>CRT000</v>
          </cell>
          <cell r="F64" t="str">
            <v>Kubota</v>
          </cell>
          <cell r="G64" t="str">
            <v>RTVX900GH</v>
          </cell>
          <cell r="I64" t="str">
            <v>Utility Vehicle- 2 passenger 4WD with cab</v>
          </cell>
        </row>
        <row r="65">
          <cell r="A65">
            <v>62</v>
          </cell>
          <cell r="C65" t="str">
            <v>CRT</v>
          </cell>
          <cell r="E65" t="str">
            <v>CRT000</v>
          </cell>
          <cell r="F65" t="str">
            <v>Kubota</v>
          </cell>
          <cell r="G65" t="str">
            <v>RTVX1140WH</v>
          </cell>
          <cell r="I65" t="str">
            <v xml:space="preserve">Utility Vehicle- 4 passenger 4WD </v>
          </cell>
        </row>
        <row r="66">
          <cell r="A66">
            <v>63</v>
          </cell>
          <cell r="C66" t="str">
            <v>CRT</v>
          </cell>
          <cell r="E66" t="str">
            <v>CRT000</v>
          </cell>
          <cell r="F66" t="str">
            <v>Kubota</v>
          </cell>
          <cell r="G66" t="str">
            <v>RTVX1140WH</v>
          </cell>
          <cell r="I66" t="str">
            <v>Utility Vehicle- 4 passenger 4WD with cab</v>
          </cell>
        </row>
        <row r="67">
          <cell r="A67">
            <v>64</v>
          </cell>
          <cell r="C67" t="str">
            <v>RVD</v>
          </cell>
          <cell r="E67" t="str">
            <v>RVD030</v>
          </cell>
          <cell r="F67" t="str">
            <v>M-Q</v>
          </cell>
          <cell r="G67" t="str">
            <v>RX157533</v>
          </cell>
          <cell r="I67" t="str">
            <v>Roller Vibratory Dual- 24 - 33 in double drum pad articulated</v>
          </cell>
        </row>
        <row r="68">
          <cell r="A68">
            <v>65</v>
          </cell>
          <cell r="C68" t="str">
            <v>CVP</v>
          </cell>
          <cell r="E68" t="str">
            <v>CVP000</v>
          </cell>
          <cell r="F68" t="str">
            <v>M-Q</v>
          </cell>
          <cell r="G68" t="str">
            <v>MVC88VTHW</v>
          </cell>
          <cell r="I68" t="str">
            <v>Compactor Vibratory Plate- 3450 lbs impact (Model replaces MVC88VGHW)</v>
          </cell>
        </row>
        <row r="69">
          <cell r="A69">
            <v>66</v>
          </cell>
          <cell r="C69" t="str">
            <v>CTG</v>
          </cell>
          <cell r="E69" t="str">
            <v>CTG132</v>
          </cell>
          <cell r="F69" t="str">
            <v>M-Q</v>
          </cell>
          <cell r="G69" t="str">
            <v>MTX60HD</v>
          </cell>
          <cell r="I69" t="str">
            <v>Compactor Tamp Rammer- medium 2400 -2800 lbs per blow (3064 lbf)</v>
          </cell>
        </row>
        <row r="70">
          <cell r="A70">
            <v>67</v>
          </cell>
          <cell r="C70" t="str">
            <v>CTG</v>
          </cell>
          <cell r="E70" t="str">
            <v>CTG200</v>
          </cell>
          <cell r="F70" t="str">
            <v>M-Q</v>
          </cell>
          <cell r="G70" t="str">
            <v>MTX70HD</v>
          </cell>
          <cell r="I70" t="str">
            <v>Compactor Tamp Rammer- large 2900 -3600 lbs per blow (3350lbf) (replaces discoutinued MTX90)</v>
          </cell>
        </row>
        <row r="71">
          <cell r="A71">
            <v>68</v>
          </cell>
          <cell r="C71" t="str">
            <v>BKC</v>
          </cell>
          <cell r="E71" t="str">
            <v>BKC050</v>
          </cell>
          <cell r="F71" t="str">
            <v>Camlever</v>
          </cell>
          <cell r="G71" t="str">
            <v>CL-050</v>
          </cell>
          <cell r="I71" t="str">
            <v>Bucket Concrete Manual- 1/2 cy bottom dump</v>
          </cell>
        </row>
        <row r="72">
          <cell r="A72">
            <v>69</v>
          </cell>
          <cell r="C72" t="str">
            <v>BKC</v>
          </cell>
          <cell r="E72" t="str">
            <v>BKC075</v>
          </cell>
          <cell r="F72" t="str">
            <v>Camlever</v>
          </cell>
          <cell r="G72" t="str">
            <v>CL-075</v>
          </cell>
          <cell r="I72" t="str">
            <v>Bucket Concrete Manual- 3/4 cy bottom dump</v>
          </cell>
        </row>
        <row r="73">
          <cell r="A73">
            <v>70</v>
          </cell>
          <cell r="C73" t="str">
            <v>BKC</v>
          </cell>
          <cell r="E73" t="str">
            <v>BKC100</v>
          </cell>
          <cell r="F73" t="str">
            <v>Camlever</v>
          </cell>
          <cell r="G73" t="str">
            <v>CL-100</v>
          </cell>
          <cell r="I73" t="str">
            <v>Bucket Concrete Manual- 1 cy bottom dump</v>
          </cell>
        </row>
        <row r="74">
          <cell r="A74">
            <v>71</v>
          </cell>
          <cell r="C74" t="str">
            <v>BKC</v>
          </cell>
          <cell r="E74" t="str">
            <v>BKC200</v>
          </cell>
          <cell r="F74" t="str">
            <v>Camlever</v>
          </cell>
          <cell r="G74" t="str">
            <v>CL-200</v>
          </cell>
          <cell r="I74" t="str">
            <v>Bucket Concrete Manual- 2 cy bottom dump</v>
          </cell>
        </row>
        <row r="75">
          <cell r="A75">
            <v>72</v>
          </cell>
          <cell r="C75" t="str">
            <v>CMX</v>
          </cell>
          <cell r="E75" t="str">
            <v>CMX006</v>
          </cell>
          <cell r="F75" t="str">
            <v>M-Q</v>
          </cell>
          <cell r="G75" t="str">
            <v>MC94SH8</v>
          </cell>
          <cell r="I75" t="str">
            <v xml:space="preserve">Concrete Mixer- 6 cu ft gasoline </v>
          </cell>
        </row>
        <row r="76">
          <cell r="A76">
            <v>73</v>
          </cell>
          <cell r="C76" t="str">
            <v>CDC</v>
          </cell>
          <cell r="E76" t="str">
            <v>CDC000</v>
          </cell>
          <cell r="F76" t="str">
            <v>Husqvarna</v>
          </cell>
          <cell r="G76" t="str">
            <v>DMS340LS</v>
          </cell>
          <cell r="I76" t="str">
            <v>Concrete Drill Core- 1" - 16" OD capacity (not including core bits)</v>
          </cell>
        </row>
        <row r="77">
          <cell r="A77">
            <v>74</v>
          </cell>
          <cell r="C77" t="str">
            <v>RHD</v>
          </cell>
          <cell r="E77" t="str">
            <v>RHD000</v>
          </cell>
          <cell r="F77" t="str">
            <v>Hilti</v>
          </cell>
          <cell r="G77" t="str">
            <v>TE70ATCAVR</v>
          </cell>
          <cell r="I77" t="str">
            <v>T75 Hilti drills</v>
          </cell>
        </row>
        <row r="78">
          <cell r="A78">
            <v>75</v>
          </cell>
          <cell r="C78" t="str">
            <v>GPA</v>
          </cell>
          <cell r="E78" t="str">
            <v>GPA000</v>
          </cell>
          <cell r="F78" t="str">
            <v>Hilti</v>
          </cell>
          <cell r="G78" t="str">
            <v>DX351</v>
          </cell>
          <cell r="I78" t="str">
            <v>Gun Power Actuated Hilti DX351</v>
          </cell>
        </row>
        <row r="79">
          <cell r="A79">
            <v>76</v>
          </cell>
          <cell r="C79" t="str">
            <v>CFW</v>
          </cell>
          <cell r="E79" t="str">
            <v>CFW036</v>
          </cell>
          <cell r="F79" t="str">
            <v>M-Q</v>
          </cell>
          <cell r="G79" t="str">
            <v>J36H55</v>
          </cell>
          <cell r="I79" t="str">
            <v xml:space="preserve">Concrete Finisher Walk Behind-with 1 set of blades up to 36" float or finish </v>
          </cell>
        </row>
        <row r="80">
          <cell r="A80">
            <v>77</v>
          </cell>
          <cell r="C80" t="str">
            <v>CFW</v>
          </cell>
          <cell r="E80" t="str">
            <v>CFW046</v>
          </cell>
          <cell r="F80" t="str">
            <v>M-Q</v>
          </cell>
          <cell r="G80" t="str">
            <v>B46H90</v>
          </cell>
          <cell r="I80" t="str">
            <v xml:space="preserve">Concrete Finisher Walk Behind- with 1 set of blades 46" - 48" float or finish </v>
          </cell>
        </row>
        <row r="81">
          <cell r="A81">
            <v>78</v>
          </cell>
          <cell r="C81" t="str">
            <v>MMX</v>
          </cell>
          <cell r="E81" t="str">
            <v>MMX009</v>
          </cell>
          <cell r="F81" t="str">
            <v>M-Q</v>
          </cell>
          <cell r="G81" t="str">
            <v>WM90PH8</v>
          </cell>
          <cell r="I81" t="str">
            <v>Mortar Mixer Portable- gasoline powered up to 9 cu ft (does not include replacement bucket)</v>
          </cell>
        </row>
        <row r="82">
          <cell r="A82">
            <v>79</v>
          </cell>
          <cell r="C82" t="str">
            <v>MMX</v>
          </cell>
          <cell r="E82" t="str">
            <v>MMX012</v>
          </cell>
          <cell r="F82" t="str">
            <v>M-Q</v>
          </cell>
          <cell r="G82" t="str">
            <v>WM120SHHD</v>
          </cell>
          <cell r="I82" t="str">
            <v>Mortar Mixer Portable- gasoline powered up to 12 cu ft  (does not include replacement bucket)</v>
          </cell>
        </row>
        <row r="83">
          <cell r="A83">
            <v>80</v>
          </cell>
          <cell r="C83" t="str">
            <v>CSF</v>
          </cell>
          <cell r="E83" t="str">
            <v>CSF014</v>
          </cell>
          <cell r="F83" t="str">
            <v>Husqvarna</v>
          </cell>
          <cell r="G83" t="str">
            <v>FS309</v>
          </cell>
          <cell r="I83" t="str">
            <v>Concrete Floor Saw- wet cut gasoline powered 8 hp push type 14" blade cap</v>
          </cell>
        </row>
        <row r="84">
          <cell r="A84">
            <v>81</v>
          </cell>
          <cell r="C84" t="str">
            <v>CSF</v>
          </cell>
          <cell r="E84" t="str">
            <v>CSF020</v>
          </cell>
          <cell r="F84" t="str">
            <v>Husqvarna</v>
          </cell>
          <cell r="G84" t="str">
            <v>FS520</v>
          </cell>
          <cell r="I84" t="str">
            <v>Concrete Floor Saw- gasoline powered 208 hp self-propelled 20" blade cap</v>
          </cell>
        </row>
        <row r="85">
          <cell r="A85">
            <v>82</v>
          </cell>
          <cell r="C85" t="str">
            <v>CSF</v>
          </cell>
          <cell r="E85" t="str">
            <v>CSF030</v>
          </cell>
          <cell r="F85" t="str">
            <v>Husqvarna</v>
          </cell>
          <cell r="G85" t="str">
            <v>FS4600 3-SP 30</v>
          </cell>
          <cell r="I85" t="str">
            <v>Concrete Floor Saw- gasoline powered 35 hp self-propelled 30" blade cap</v>
          </cell>
        </row>
        <row r="86">
          <cell r="A86">
            <v>83</v>
          </cell>
          <cell r="C86" t="str">
            <v>CSF</v>
          </cell>
          <cell r="E86" t="str">
            <v>CSF036</v>
          </cell>
          <cell r="F86" t="str">
            <v>Husqvarna</v>
          </cell>
          <cell r="G86" t="str">
            <v>FS7000 D 36</v>
          </cell>
          <cell r="I86" t="str">
            <v>Concrete Floor Saw- gasoline powered 64 hp self-propelled 36" blade cap</v>
          </cell>
        </row>
        <row r="87">
          <cell r="A87">
            <v>84</v>
          </cell>
          <cell r="C87" t="str">
            <v>CSF</v>
          </cell>
          <cell r="E87" t="str">
            <v>CSF005</v>
          </cell>
          <cell r="F87" t="str">
            <v>Husqvarna</v>
          </cell>
          <cell r="G87" t="str">
            <v>Soff Cut 390</v>
          </cell>
          <cell r="I87" t="str">
            <v>Concrete Floor Saw- dry cut electric powered 5" blade capacity</v>
          </cell>
        </row>
        <row r="88">
          <cell r="A88">
            <v>85</v>
          </cell>
          <cell r="C88" t="str">
            <v>CSF</v>
          </cell>
          <cell r="E88" t="str">
            <v>CSF014</v>
          </cell>
          <cell r="F88" t="str">
            <v>Husqvarna</v>
          </cell>
          <cell r="G88" t="str">
            <v>Soff Cut 5000</v>
          </cell>
          <cell r="I88" t="str">
            <v>Concrete Floor Saw- dry cut gas powered 14" blade capacity</v>
          </cell>
        </row>
        <row r="89">
          <cell r="A89">
            <v>86</v>
          </cell>
          <cell r="C89" t="str">
            <v>CVE</v>
          </cell>
          <cell r="E89" t="str">
            <v>CVE002</v>
          </cell>
          <cell r="F89" t="str">
            <v>Dreyer</v>
          </cell>
          <cell r="G89" t="str">
            <v>BE20212</v>
          </cell>
          <cell r="I89" t="str">
            <v>Concrete Vibrator- 2-1/2" head 20 ft shaft</v>
          </cell>
        </row>
        <row r="90">
          <cell r="A90">
            <v>87</v>
          </cell>
          <cell r="C90" t="str">
            <v>CHI</v>
          </cell>
          <cell r="E90" t="str">
            <v>CHI008</v>
          </cell>
          <cell r="F90" t="str">
            <v xml:space="preserve">Broderson </v>
          </cell>
          <cell r="G90" t="str">
            <v>IC-80</v>
          </cell>
          <cell r="I90" t="str">
            <v>Carry Deck- 8 ton with jib (Dual Fuel)</v>
          </cell>
        </row>
        <row r="91">
          <cell r="A91">
            <v>88</v>
          </cell>
          <cell r="C91" t="str">
            <v>CHI</v>
          </cell>
          <cell r="E91" t="str">
            <v>CHI008</v>
          </cell>
          <cell r="F91" t="str">
            <v xml:space="preserve">Broderson </v>
          </cell>
          <cell r="G91" t="str">
            <v>IC-80</v>
          </cell>
          <cell r="I91" t="str">
            <v>Carry Deck- 8 ton with jib (Diesel)</v>
          </cell>
        </row>
        <row r="92">
          <cell r="A92">
            <v>89</v>
          </cell>
          <cell r="C92" t="str">
            <v>CHI</v>
          </cell>
          <cell r="E92" t="str">
            <v>CHI015</v>
          </cell>
          <cell r="F92" t="str">
            <v xml:space="preserve">Broderson </v>
          </cell>
          <cell r="G92" t="str">
            <v>IC-200H</v>
          </cell>
          <cell r="I92" t="str">
            <v>Carry Deck- 15 ton with jib (Dual Fuel)</v>
          </cell>
        </row>
        <row r="93">
          <cell r="A93">
            <v>90</v>
          </cell>
          <cell r="C93" t="str">
            <v>CHI</v>
          </cell>
          <cell r="E93" t="str">
            <v>CHI015</v>
          </cell>
          <cell r="F93" t="str">
            <v xml:space="preserve">Broderson </v>
          </cell>
          <cell r="G93" t="str">
            <v>IC-200H</v>
          </cell>
          <cell r="I93" t="str">
            <v>Carry Deck- 15 ton with jib (Diesel)</v>
          </cell>
        </row>
        <row r="94">
          <cell r="A94">
            <v>91</v>
          </cell>
          <cell r="C94" t="str">
            <v>CHI</v>
          </cell>
          <cell r="E94" t="str">
            <v>CHI020</v>
          </cell>
          <cell r="F94" t="str">
            <v xml:space="preserve">Broderson </v>
          </cell>
          <cell r="G94" t="str">
            <v>IC-250H</v>
          </cell>
          <cell r="I94" t="str">
            <v>Carry Deck- 18 ton with jib</v>
          </cell>
        </row>
        <row r="95">
          <cell r="A95">
            <v>92</v>
          </cell>
          <cell r="C95" t="str">
            <v>CHR</v>
          </cell>
          <cell r="E95" t="str">
            <v>CHR015</v>
          </cell>
          <cell r="F95" t="str">
            <v xml:space="preserve">Broderson </v>
          </cell>
          <cell r="G95" t="str">
            <v>RT-300-2G</v>
          </cell>
          <cell r="I95" t="str">
            <v>Crane Hydraulic Rough Terrain- 15 ton</v>
          </cell>
        </row>
        <row r="96">
          <cell r="A96">
            <v>93</v>
          </cell>
          <cell r="C96" t="str">
            <v>CHR</v>
          </cell>
          <cell r="E96" t="str">
            <v>CHR030</v>
          </cell>
          <cell r="F96" t="str">
            <v>TBD</v>
          </cell>
          <cell r="G96" t="str">
            <v>TBD</v>
          </cell>
          <cell r="I96" t="str">
            <v>Crane Hydraulic Rough Terrain- 30 ton factory telescopic boom 146 ft maximum tip height with jib</v>
          </cell>
        </row>
        <row r="97">
          <cell r="A97">
            <v>94</v>
          </cell>
          <cell r="C97" t="str">
            <v>CHR</v>
          </cell>
          <cell r="E97" t="str">
            <v>CHR040</v>
          </cell>
          <cell r="F97" t="str">
            <v>Grove</v>
          </cell>
          <cell r="G97" t="str">
            <v>RT540E</v>
          </cell>
          <cell r="I97" t="str">
            <v>Crane Hydraulic Rough Terrain- 40 ton standard factory telescopic boom 166 ft maximum tip height with jib</v>
          </cell>
        </row>
        <row r="98">
          <cell r="A98">
            <v>95</v>
          </cell>
          <cell r="C98" t="str">
            <v>CHR</v>
          </cell>
          <cell r="E98" t="str">
            <v>CHR050</v>
          </cell>
          <cell r="F98" t="str">
            <v>Grove</v>
          </cell>
          <cell r="G98" t="str">
            <v>RT650E</v>
          </cell>
          <cell r="I98" t="str">
            <v>Crane Hydraulic Rough Terrain- 50 ton diesel powered standard factory telescopic boom 180 ft maximum tip height with jib</v>
          </cell>
        </row>
        <row r="99">
          <cell r="A99">
            <v>96</v>
          </cell>
          <cell r="C99" t="str">
            <v>CHR</v>
          </cell>
          <cell r="E99" t="str">
            <v>CHR070</v>
          </cell>
          <cell r="F99" t="str">
            <v>Grove</v>
          </cell>
          <cell r="G99" t="str">
            <v>RT770E</v>
          </cell>
          <cell r="I99" t="str">
            <v>Crane Hydraulic Rough Terrain- 65 ton diesel powered standard factory telescopic boom  193 ft maximum tip height with jib</v>
          </cell>
        </row>
        <row r="100">
          <cell r="A100">
            <v>97</v>
          </cell>
          <cell r="C100" t="str">
            <v>CHR</v>
          </cell>
          <cell r="E100" t="str">
            <v>CHR090</v>
          </cell>
          <cell r="F100" t="str">
            <v>Grove</v>
          </cell>
          <cell r="G100" t="str">
            <v>GRT880</v>
          </cell>
          <cell r="I100" t="str">
            <v xml:space="preserve">Crane Hydraulic Rough Terrain- 80 ton diesel powered standard factory telescopic boom  182 ft maximum tip height with jib </v>
          </cell>
        </row>
        <row r="101">
          <cell r="A101">
            <v>98</v>
          </cell>
          <cell r="C101" t="str">
            <v>CHR</v>
          </cell>
          <cell r="E101" t="str">
            <v>CHR090</v>
          </cell>
          <cell r="F101" t="str">
            <v>Grove</v>
          </cell>
          <cell r="G101" t="str">
            <v>RT890</v>
          </cell>
          <cell r="I101" t="str">
            <v>Crane Rough Terrain- 90 ton</v>
          </cell>
        </row>
        <row r="102">
          <cell r="A102">
            <v>99</v>
          </cell>
          <cell r="C102" t="str">
            <v>CHR</v>
          </cell>
          <cell r="E102" t="str">
            <v>CHR090</v>
          </cell>
          <cell r="F102" t="str">
            <v>Grove</v>
          </cell>
          <cell r="G102" t="str">
            <v>GRT8100</v>
          </cell>
          <cell r="I102" t="str">
            <v xml:space="preserve">Crane Hydraulic Rough Terrain- 100 ton diesel powered standard factory telescopic boom  182 ft maximum tip height with jib </v>
          </cell>
        </row>
        <row r="103">
          <cell r="A103">
            <v>100</v>
          </cell>
          <cell r="C103" t="str">
            <v>CHR</v>
          </cell>
          <cell r="E103" t="str">
            <v>CHR130</v>
          </cell>
          <cell r="F103" t="str">
            <v>Grove</v>
          </cell>
          <cell r="G103" t="str">
            <v>RT9130</v>
          </cell>
          <cell r="I103" t="str">
            <v xml:space="preserve">Crane Hydraulic Rough Terrain- 130 ton diesel powered standard factory telescopic boom  182 ft maximum tip height with jib </v>
          </cell>
        </row>
        <row r="104">
          <cell r="A104">
            <v>101</v>
          </cell>
          <cell r="C104" t="str">
            <v>CFC</v>
          </cell>
          <cell r="E104" t="str">
            <v>CFC175</v>
          </cell>
          <cell r="F104" t="str">
            <v>Manitowoc</v>
          </cell>
          <cell r="G104" t="str">
            <v>11000-1</v>
          </cell>
          <cell r="I104" t="str">
            <v>Crane, crawler, lattice boom, 100 to 110 tons, Manitowoc 10000/11000 or equivalent - includes full main boom, 30' jib, ball, and block. Specific boom and jib configuration will vary depending on the crane model.</v>
          </cell>
        </row>
        <row r="105">
          <cell r="A105">
            <v>102</v>
          </cell>
          <cell r="C105" t="str">
            <v>CFC</v>
          </cell>
          <cell r="E105" t="str">
            <v>CFC275</v>
          </cell>
          <cell r="F105" t="str">
            <v>Manitowoc</v>
          </cell>
          <cell r="G105" t="str">
            <v>MLC165-1</v>
          </cell>
          <cell r="I105" t="str">
            <v>Crane, crawler, lattice boom, 150 to 182 tons, MLC 165 / Manitowoc 777 or equivalent - includes full main boom, 30' jib, ball, and block. Specific boom and jib configuration will vary depending on the crane model.</v>
          </cell>
        </row>
        <row r="106">
          <cell r="A106">
            <v>103</v>
          </cell>
          <cell r="C106" t="str">
            <v>CAT</v>
          </cell>
          <cell r="E106" t="str">
            <v>CAT000</v>
          </cell>
          <cell r="F106" t="str">
            <v>TBD</v>
          </cell>
          <cell r="G106" t="str">
            <v>TBD</v>
          </cell>
          <cell r="I106" t="str">
            <v>Luffing jib for 150 to 182 ton crawler crane, up to 100', specific luffing jib configurations will vary depending on the crane model</v>
          </cell>
        </row>
        <row r="107">
          <cell r="A107">
            <v>104</v>
          </cell>
          <cell r="C107" t="str">
            <v>CFC</v>
          </cell>
          <cell r="E107" t="str">
            <v>CFC275</v>
          </cell>
          <cell r="F107" t="str">
            <v>Manitowoc</v>
          </cell>
          <cell r="G107">
            <v>14000</v>
          </cell>
          <cell r="I107" t="str">
            <v>Crane, crawler, lattice boom, 200 to 220 tons, Manitowoc 14000 or equivalent - includes full main boom, 30' jib, ball, and block. Specific boom and jib configuration will vary depending on the crane model.</v>
          </cell>
        </row>
        <row r="108">
          <cell r="A108">
            <v>105</v>
          </cell>
          <cell r="C108" t="str">
            <v>CAT</v>
          </cell>
          <cell r="E108" t="str">
            <v>CAT000</v>
          </cell>
          <cell r="F108" t="str">
            <v>TBD</v>
          </cell>
          <cell r="G108" t="str">
            <v>TBD</v>
          </cell>
          <cell r="I108" t="str">
            <v>Luffing jib for 200 to 220 ton crawler crane, up to 170', specific luffing jib configurations will vary depending on the crane model</v>
          </cell>
        </row>
        <row r="109">
          <cell r="A109">
            <v>106</v>
          </cell>
          <cell r="C109" t="str">
            <v>CFC</v>
          </cell>
          <cell r="E109" t="str">
            <v>CFC275</v>
          </cell>
          <cell r="F109" t="str">
            <v>Manitowoc</v>
          </cell>
          <cell r="G109">
            <v>999</v>
          </cell>
          <cell r="I109" t="str">
            <v>Crane, crawler, lattice boom, 275 tons, Manitowoc 999 or equivalent - includes full main boom, 30' jib, ball, and block. Specific boom and jib configuration will vary depending on the crane model.</v>
          </cell>
        </row>
        <row r="110">
          <cell r="A110">
            <v>107</v>
          </cell>
          <cell r="C110" t="str">
            <v>CAT</v>
          </cell>
          <cell r="E110" t="str">
            <v>CAT000</v>
          </cell>
          <cell r="F110" t="str">
            <v>TBD</v>
          </cell>
          <cell r="G110" t="str">
            <v>TBD</v>
          </cell>
          <cell r="I110" t="str">
            <v>Luffing jib for 275 ton crawler crane, up to 170', specific luffing jib configurations will vary depending on the crane model</v>
          </cell>
        </row>
        <row r="111">
          <cell r="A111">
            <v>108</v>
          </cell>
          <cell r="C111" t="str">
            <v>CFC</v>
          </cell>
          <cell r="E111" t="str">
            <v>CFC300</v>
          </cell>
          <cell r="F111" t="str">
            <v>Manitowoc</v>
          </cell>
          <cell r="G111" t="str">
            <v>MLC300</v>
          </cell>
          <cell r="I111" t="str">
            <v>Crane, crawler, lattice boom, 300 to 330 tons, MLC300, LR1300, or equivalent - includes full main boom, 30' jib, ball, and block. Specific boom and jib configuration will vary depending on the crane model.</v>
          </cell>
        </row>
        <row r="112">
          <cell r="A112">
            <v>109</v>
          </cell>
          <cell r="C112" t="str">
            <v>CAT</v>
          </cell>
          <cell r="E112" t="str">
            <v>CAT000</v>
          </cell>
          <cell r="F112" t="str">
            <v>TBD</v>
          </cell>
          <cell r="G112" t="str">
            <v>TBD</v>
          </cell>
          <cell r="I112" t="str">
            <v>Luffing jib for 300 to 330 ton crawler crane, up to 194', specific luffing jib configurations will vary depending on the crane model</v>
          </cell>
        </row>
        <row r="113">
          <cell r="A113">
            <v>110</v>
          </cell>
          <cell r="C113" t="str">
            <v>FRM</v>
          </cell>
          <cell r="E113" t="str">
            <v>FRM048</v>
          </cell>
          <cell r="F113" t="str">
            <v>John Deere</v>
          </cell>
          <cell r="G113" t="str">
            <v>5075E</v>
          </cell>
          <cell r="I113" t="str">
            <v>Farm Tractor-  35 - 44 hp 4WD</v>
          </cell>
        </row>
        <row r="114">
          <cell r="A114">
            <v>111</v>
          </cell>
          <cell r="C114" t="str">
            <v>FRM</v>
          </cell>
          <cell r="E114" t="str">
            <v>FRM071</v>
          </cell>
          <cell r="F114" t="str">
            <v>John Deere</v>
          </cell>
          <cell r="G114">
            <v>50553</v>
          </cell>
          <cell r="I114" t="str">
            <v>Farm Tractor- 75 - 90 hp 4WD</v>
          </cell>
        </row>
        <row r="115">
          <cell r="A115">
            <v>112</v>
          </cell>
          <cell r="C115" t="str">
            <v>MGA</v>
          </cell>
          <cell r="E115" t="str">
            <v>MGA0O6</v>
          </cell>
          <cell r="F115" t="str">
            <v>CAT</v>
          </cell>
          <cell r="G115" t="str">
            <v>140M3</v>
          </cell>
          <cell r="I115" t="str">
            <v>Motor Grader Komatsu GD 590 A-2</v>
          </cell>
        </row>
        <row r="116">
          <cell r="A116">
            <v>113</v>
          </cell>
          <cell r="C116" t="str">
            <v>BHO</v>
          </cell>
          <cell r="E116" t="str">
            <v>BHO080</v>
          </cell>
          <cell r="F116" t="str">
            <v>John Deere</v>
          </cell>
          <cell r="G116" t="str">
            <v>310LEP</v>
          </cell>
          <cell r="I116" t="str">
            <v>Backhoe/Loader- 60 - 90 hp 4WD 14 ft dig depth</v>
          </cell>
        </row>
        <row r="117">
          <cell r="A117">
            <v>114</v>
          </cell>
          <cell r="C117" t="str">
            <v>BHO</v>
          </cell>
          <cell r="E117" t="str">
            <v>BHO080</v>
          </cell>
          <cell r="F117" t="str">
            <v>John Deere</v>
          </cell>
          <cell r="G117" t="str">
            <v>310L</v>
          </cell>
          <cell r="I117" t="str">
            <v>Backhoe/Loader- 60 - 90 hp 4WD Extendahoe 14 - 17 ft dig depth</v>
          </cell>
        </row>
        <row r="118">
          <cell r="A118">
            <v>115</v>
          </cell>
          <cell r="C118" t="str">
            <v>UNI</v>
          </cell>
          <cell r="E118" t="str">
            <v>UNI001</v>
          </cell>
          <cell r="F118" t="str">
            <v>Bobcat</v>
          </cell>
          <cell r="G118" t="str">
            <v>S450</v>
          </cell>
          <cell r="I118" t="str">
            <v>Rubber Tire Skid Steer Loader- 950 - 1350 lbs operating capacity</v>
          </cell>
        </row>
        <row r="119">
          <cell r="A119">
            <v>116</v>
          </cell>
          <cell r="C119" t="str">
            <v>UNI</v>
          </cell>
          <cell r="E119" t="str">
            <v>UNI002</v>
          </cell>
          <cell r="F119" t="str">
            <v>Bobcat</v>
          </cell>
          <cell r="G119" t="str">
            <v>S5550</v>
          </cell>
          <cell r="I119" t="str">
            <v>Rubber Tire Skid Steer Loader- 1351 - 1690 lbs operating capacity (Replaces S510)</v>
          </cell>
        </row>
        <row r="120">
          <cell r="A120">
            <v>117</v>
          </cell>
          <cell r="C120" t="str">
            <v>UNI</v>
          </cell>
          <cell r="E120" t="str">
            <v>UNI003</v>
          </cell>
          <cell r="F120" t="str">
            <v>Bobcat</v>
          </cell>
          <cell r="G120" t="str">
            <v>S570</v>
          </cell>
          <cell r="I120" t="str">
            <v>Rubber Tire Skid Steer Loader- 1700 - 1950 lbs operating capacity</v>
          </cell>
        </row>
        <row r="121">
          <cell r="A121">
            <v>118</v>
          </cell>
          <cell r="C121" t="str">
            <v>UNI</v>
          </cell>
          <cell r="E121" t="str">
            <v>UNI004</v>
          </cell>
          <cell r="F121" t="str">
            <v>Bobcat</v>
          </cell>
          <cell r="G121" t="str">
            <v>S630</v>
          </cell>
          <cell r="I121" t="str">
            <v>Rubber Tire Skid Steer Loader 2000 - 2390 lbs operating capacity</v>
          </cell>
        </row>
        <row r="122">
          <cell r="A122">
            <v>119</v>
          </cell>
          <cell r="C122" t="str">
            <v>UNI</v>
          </cell>
          <cell r="E122" t="str">
            <v>UNI005</v>
          </cell>
          <cell r="F122" t="str">
            <v>Bobcat</v>
          </cell>
          <cell r="G122" t="str">
            <v>S650</v>
          </cell>
          <cell r="I122" t="str">
            <v>Rubber Tire Skid Steer Loader 2500 - 2900 lbs operating capacity</v>
          </cell>
        </row>
        <row r="123">
          <cell r="A123">
            <v>120</v>
          </cell>
          <cell r="C123" t="str">
            <v>WLA</v>
          </cell>
          <cell r="E123" t="str">
            <v>WLA132</v>
          </cell>
          <cell r="F123" t="str">
            <v>John Deere</v>
          </cell>
          <cell r="G123" t="str">
            <v>524K</v>
          </cell>
          <cell r="I123" t="str">
            <v xml:space="preserve">Wheel Loader Articulating- 2 1/2-3 cy bucket </v>
          </cell>
        </row>
        <row r="124">
          <cell r="A124">
            <v>121</v>
          </cell>
          <cell r="C124" t="str">
            <v>WLA</v>
          </cell>
          <cell r="E124" t="str">
            <v>WLA132</v>
          </cell>
          <cell r="F124" t="str">
            <v>John Deere</v>
          </cell>
          <cell r="G124" t="str">
            <v>544K</v>
          </cell>
          <cell r="I124" t="str">
            <v xml:space="preserve">Wheel Loader Articulating- 3 -3 1/2 cy bucket </v>
          </cell>
        </row>
        <row r="125">
          <cell r="A125">
            <v>122</v>
          </cell>
          <cell r="C125" t="str">
            <v>WLA</v>
          </cell>
          <cell r="E125" t="str">
            <v>WLA185</v>
          </cell>
          <cell r="F125" t="str">
            <v>John Deere</v>
          </cell>
          <cell r="G125" t="str">
            <v>644K</v>
          </cell>
          <cell r="I125" t="str">
            <v xml:space="preserve">Wheel Loader Articulating- 4 cy bucket </v>
          </cell>
        </row>
        <row r="126">
          <cell r="A126">
            <v>123</v>
          </cell>
          <cell r="C126" t="str">
            <v>UNI</v>
          </cell>
          <cell r="E126" t="str">
            <v>UNI007</v>
          </cell>
          <cell r="F126" t="str">
            <v xml:space="preserve">Takeuchi </v>
          </cell>
          <cell r="G126" t="str">
            <v>TL8</v>
          </cell>
          <cell r="I126" t="str">
            <v>Compact Track Loader- 2000 - 2399 lbs operating capacity</v>
          </cell>
        </row>
        <row r="127">
          <cell r="A127">
            <v>124</v>
          </cell>
          <cell r="C127" t="str">
            <v>UNI</v>
          </cell>
          <cell r="E127" t="str">
            <v>UNI008</v>
          </cell>
          <cell r="F127" t="str">
            <v xml:space="preserve">Takeuchi </v>
          </cell>
          <cell r="G127" t="str">
            <v>TL10</v>
          </cell>
          <cell r="I127" t="str">
            <v>Compact Track Loader- 2400 - 2599 lbs operating capacity</v>
          </cell>
        </row>
        <row r="128">
          <cell r="A128">
            <v>125</v>
          </cell>
          <cell r="C128" t="str">
            <v>UNI</v>
          </cell>
          <cell r="E128" t="str">
            <v>UNI009</v>
          </cell>
          <cell r="F128" t="str">
            <v xml:space="preserve">Takeuchi </v>
          </cell>
          <cell r="G128" t="str">
            <v>TL12</v>
          </cell>
          <cell r="I128" t="str">
            <v>Compact Track Loader- 2600 - 2999 lbs operating capacity</v>
          </cell>
        </row>
        <row r="129">
          <cell r="A129">
            <v>126</v>
          </cell>
          <cell r="C129" t="str">
            <v>DZR</v>
          </cell>
          <cell r="E129" t="str">
            <v>DZR075</v>
          </cell>
          <cell r="F129" t="str">
            <v>John Deere</v>
          </cell>
          <cell r="G129" t="str">
            <v>450J</v>
          </cell>
          <cell r="I129" t="str">
            <v xml:space="preserve">Dozer- standard track 70 - 75 hp </v>
          </cell>
        </row>
        <row r="130">
          <cell r="A130">
            <v>127</v>
          </cell>
          <cell r="C130" t="str">
            <v>DZR</v>
          </cell>
          <cell r="E130" t="str">
            <v>DZR100</v>
          </cell>
          <cell r="F130" t="str">
            <v>John Deere</v>
          </cell>
          <cell r="G130" t="str">
            <v>550K</v>
          </cell>
          <cell r="I130" t="str">
            <v>Dozer- standard track 90 - 95 hp</v>
          </cell>
        </row>
        <row r="131">
          <cell r="A131">
            <v>128</v>
          </cell>
          <cell r="C131" t="str">
            <v>DZR</v>
          </cell>
          <cell r="E131" t="str">
            <v>DZR150</v>
          </cell>
          <cell r="F131" t="str">
            <v>John Deere</v>
          </cell>
          <cell r="G131" t="str">
            <v>750K</v>
          </cell>
          <cell r="I131" t="str">
            <v xml:space="preserve">Dozer- standard track 145 - 155 hp </v>
          </cell>
        </row>
        <row r="132">
          <cell r="A132">
            <v>129</v>
          </cell>
          <cell r="C132" t="str">
            <v>PSC</v>
          </cell>
          <cell r="E132" t="str">
            <v>PSCEC1</v>
          </cell>
          <cell r="F132" t="str">
            <v>John Deere</v>
          </cell>
          <cell r="G132" t="str">
            <v>26G</v>
          </cell>
          <cell r="I132" t="str">
            <v xml:space="preserve">Mini Excavator- 6000 - 6799 lbs  </v>
          </cell>
        </row>
        <row r="133">
          <cell r="A133">
            <v>130</v>
          </cell>
          <cell r="C133" t="str">
            <v>PSC</v>
          </cell>
          <cell r="E133" t="str">
            <v>PSCEC1</v>
          </cell>
          <cell r="F133" t="str">
            <v>John Deere</v>
          </cell>
          <cell r="G133" t="str">
            <v>35G</v>
          </cell>
          <cell r="I133" t="str">
            <v>Mini Excavator- 7400 - 9199 lbs</v>
          </cell>
        </row>
        <row r="134">
          <cell r="A134">
            <v>131</v>
          </cell>
          <cell r="C134" t="str">
            <v>PSC</v>
          </cell>
          <cell r="E134" t="str">
            <v>PSCEC1</v>
          </cell>
          <cell r="F134" t="str">
            <v>John Deere</v>
          </cell>
          <cell r="G134" t="str">
            <v>60G</v>
          </cell>
          <cell r="I134" t="str">
            <v>Mini Excavator- 10000 - 14000 lbs</v>
          </cell>
        </row>
        <row r="135">
          <cell r="A135">
            <v>132</v>
          </cell>
          <cell r="C135" t="str">
            <v>PSC</v>
          </cell>
          <cell r="E135" t="str">
            <v>PSC100</v>
          </cell>
          <cell r="F135" t="str">
            <v>John Deere</v>
          </cell>
          <cell r="G135" t="str">
            <v>135G</v>
          </cell>
          <cell r="I135" t="str">
            <v xml:space="preserve">Excavator- 30000 - 35000 lbs            </v>
          </cell>
        </row>
        <row r="136">
          <cell r="A136">
            <v>133</v>
          </cell>
          <cell r="C136" t="str">
            <v>PSC</v>
          </cell>
          <cell r="E136" t="str">
            <v>PSC150</v>
          </cell>
          <cell r="F136" t="str">
            <v>John Deere</v>
          </cell>
          <cell r="G136" t="str">
            <v>210G</v>
          </cell>
          <cell r="I136" t="str">
            <v xml:space="preserve">Excavator- 45000 - 50000 lbs            </v>
          </cell>
        </row>
        <row r="137">
          <cell r="A137">
            <v>134</v>
          </cell>
          <cell r="C137" t="str">
            <v>PSC</v>
          </cell>
          <cell r="E137" t="str">
            <v>PSC200</v>
          </cell>
          <cell r="F137" t="str">
            <v>John Deere</v>
          </cell>
          <cell r="G137" t="str">
            <v>250GLC</v>
          </cell>
          <cell r="I137" t="str">
            <v xml:space="preserve">Excavator- 55000 - 60000 lbs            </v>
          </cell>
        </row>
        <row r="138">
          <cell r="A138">
            <v>135</v>
          </cell>
          <cell r="C138" t="str">
            <v>PSC</v>
          </cell>
          <cell r="E138" t="str">
            <v>PSC275</v>
          </cell>
          <cell r="F138" t="str">
            <v>John Deere</v>
          </cell>
          <cell r="G138" t="str">
            <v>350GLC</v>
          </cell>
          <cell r="I138" t="str">
            <v xml:space="preserve">Excavator- 75000 - 80000 lbs            </v>
          </cell>
        </row>
        <row r="139">
          <cell r="A139">
            <v>136</v>
          </cell>
          <cell r="C139" t="str">
            <v>FLW</v>
          </cell>
          <cell r="E139" t="str">
            <v>FLW005</v>
          </cell>
          <cell r="F139" t="str">
            <v>Toyota</v>
          </cell>
          <cell r="G139" t="str">
            <v>8FGU25</v>
          </cell>
          <cell r="I139" t="str">
            <v>Forklift Warehouse- Gas IC engine 5000 lbs lift pneumatic tires (Generic Model)</v>
          </cell>
        </row>
        <row r="140">
          <cell r="A140">
            <v>137</v>
          </cell>
          <cell r="C140" t="str">
            <v>FLW</v>
          </cell>
          <cell r="E140" t="str">
            <v>FLW006</v>
          </cell>
          <cell r="F140" t="str">
            <v>Toyota</v>
          </cell>
          <cell r="G140" t="str">
            <v>8FGU32</v>
          </cell>
          <cell r="I140" t="str">
            <v>Forklift Warehouse- Gas IC engine 6500 lbs lift pneumatic tires (Generic Model)</v>
          </cell>
        </row>
        <row r="141">
          <cell r="A141">
            <v>138</v>
          </cell>
          <cell r="C141" t="str">
            <v>FLW</v>
          </cell>
          <cell r="E141" t="str">
            <v>FLW008</v>
          </cell>
          <cell r="F141" t="str">
            <v>Toyota</v>
          </cell>
          <cell r="G141" t="str">
            <v>8FG35U</v>
          </cell>
          <cell r="I141" t="str">
            <v>Forklift Warehouse- IC engine 8000 lbs lift pneumatic tires</v>
          </cell>
        </row>
        <row r="142">
          <cell r="A142">
            <v>139</v>
          </cell>
          <cell r="C142" t="str">
            <v>FLW</v>
          </cell>
          <cell r="E142" t="str">
            <v>FLW010</v>
          </cell>
          <cell r="F142" t="str">
            <v>Toyota</v>
          </cell>
          <cell r="G142" t="str">
            <v>8FG45U</v>
          </cell>
          <cell r="I142" t="str">
            <v>Forklift Warehouse- Gas IC Engine 10000 lbs lift pneumatic tires (Generic Model)</v>
          </cell>
        </row>
        <row r="143">
          <cell r="A143">
            <v>140</v>
          </cell>
          <cell r="C143" t="str">
            <v>FLW</v>
          </cell>
          <cell r="E143" t="str">
            <v>FLW015</v>
          </cell>
          <cell r="F143" t="str">
            <v>Toyota</v>
          </cell>
          <cell r="G143" t="str">
            <v>8FG70U</v>
          </cell>
          <cell r="I143" t="str">
            <v>Forklift Warehouse- Gas IC engine 15500 lbs lift pneumatic tires (Generic Model)</v>
          </cell>
        </row>
        <row r="144">
          <cell r="A144">
            <v>141</v>
          </cell>
          <cell r="C144" t="str">
            <v>FLW</v>
          </cell>
          <cell r="E144" t="str">
            <v>FLW020</v>
          </cell>
          <cell r="F144" t="str">
            <v>Toyota</v>
          </cell>
          <cell r="G144" t="str">
            <v>4FD100</v>
          </cell>
          <cell r="I144" t="str">
            <v>Forklift Warehouse- IC engine 22000 lbs lift pneumatic tires (Generic Model)</v>
          </cell>
        </row>
        <row r="145">
          <cell r="A145">
            <v>142</v>
          </cell>
          <cell r="C145" t="str">
            <v>FLR</v>
          </cell>
          <cell r="E145" t="str">
            <v>FLR006</v>
          </cell>
          <cell r="F145" t="str">
            <v>Case</v>
          </cell>
          <cell r="G145" t="str">
            <v>586H</v>
          </cell>
          <cell r="I145" t="str">
            <v>Forklift Straight Mast- diesel 4WD 6000 lbs 21ft max fork height</v>
          </cell>
        </row>
        <row r="146">
          <cell r="A146">
            <v>143</v>
          </cell>
          <cell r="C146" t="str">
            <v>FLH</v>
          </cell>
          <cell r="E146" t="str">
            <v>FLH006</v>
          </cell>
          <cell r="F146" t="str">
            <v>JLG</v>
          </cell>
          <cell r="G146">
            <v>642</v>
          </cell>
          <cell r="I146" t="str">
            <v xml:space="preserve">Forklift Variable Reach- 6000 lbs 42 ft max fork height </v>
          </cell>
        </row>
        <row r="147">
          <cell r="A147">
            <v>144</v>
          </cell>
          <cell r="C147" t="str">
            <v>FLH</v>
          </cell>
          <cell r="E147" t="str">
            <v>FLH008</v>
          </cell>
          <cell r="F147" t="str">
            <v>JLG</v>
          </cell>
          <cell r="G147">
            <v>943</v>
          </cell>
          <cell r="I147" t="str">
            <v xml:space="preserve">Forklift Variable Reach- 9000 lbs 43ft max fork height </v>
          </cell>
        </row>
        <row r="148">
          <cell r="A148">
            <v>145</v>
          </cell>
          <cell r="C148" t="str">
            <v>FLH</v>
          </cell>
          <cell r="E148" t="str">
            <v>FLH010</v>
          </cell>
          <cell r="F148" t="str">
            <v>JLG</v>
          </cell>
          <cell r="G148">
            <v>1055</v>
          </cell>
          <cell r="I148" t="str">
            <v xml:space="preserve">Forklift Variable Reach- 10000 lbs 54-56ft max fork height </v>
          </cell>
        </row>
        <row r="149">
          <cell r="A149">
            <v>146</v>
          </cell>
          <cell r="C149" t="str">
            <v>FLH</v>
          </cell>
          <cell r="E149" t="str">
            <v>FLH010</v>
          </cell>
          <cell r="F149" t="str">
            <v>JLG</v>
          </cell>
          <cell r="G149">
            <v>1255</v>
          </cell>
          <cell r="I149" t="str">
            <v xml:space="preserve">Forklift Variable Reach- 12000 lbs 55ft max fork height </v>
          </cell>
        </row>
        <row r="150">
          <cell r="A150">
            <v>147</v>
          </cell>
          <cell r="C150" t="str">
            <v>WPC</v>
          </cell>
          <cell r="E150" t="str">
            <v>WPC002</v>
          </cell>
          <cell r="F150" t="str">
            <v>M-Q</v>
          </cell>
          <cell r="G150" t="str">
            <v>QP2TH</v>
          </cell>
          <cell r="I150" t="str">
            <v>Water Pump Centrifugal- 2 in (trash)</v>
          </cell>
        </row>
        <row r="151">
          <cell r="A151">
            <v>148</v>
          </cell>
          <cell r="C151" t="str">
            <v>WPC</v>
          </cell>
          <cell r="E151" t="str">
            <v>WPC003</v>
          </cell>
          <cell r="F151" t="str">
            <v>M-Q</v>
          </cell>
          <cell r="G151" t="str">
            <v>QP3TH</v>
          </cell>
          <cell r="I151" t="str">
            <v>Water Pump Centrifugal- 3 in (trash)</v>
          </cell>
        </row>
        <row r="152">
          <cell r="A152">
            <v>149</v>
          </cell>
          <cell r="C152" t="str">
            <v>WPC</v>
          </cell>
          <cell r="E152" t="str">
            <v>WPC004</v>
          </cell>
          <cell r="F152" t="str">
            <v>M-Q</v>
          </cell>
          <cell r="G152" t="str">
            <v>QP4TH</v>
          </cell>
          <cell r="I152" t="str">
            <v>Water Pump Centrifugal- 4 in (trash)</v>
          </cell>
        </row>
        <row r="153">
          <cell r="A153">
            <v>150</v>
          </cell>
          <cell r="C153" t="str">
            <v>WPT</v>
          </cell>
          <cell r="E153" t="str">
            <v>WPT004</v>
          </cell>
          <cell r="F153" t="str">
            <v>M-Q</v>
          </cell>
          <cell r="G153" t="str">
            <v>QP4TZTMP16F</v>
          </cell>
          <cell r="I153" t="str">
            <v>Water Pump Trash- diesel 4 in trailer mounted</v>
          </cell>
        </row>
        <row r="154">
          <cell r="A154">
            <v>151</v>
          </cell>
          <cell r="C154" t="str">
            <v>WPT</v>
          </cell>
          <cell r="E154" t="str">
            <v>WPT006</v>
          </cell>
          <cell r="F154" t="str">
            <v>M-Q</v>
          </cell>
          <cell r="G154" t="str">
            <v>600HTB</v>
          </cell>
          <cell r="I154" t="str">
            <v>Water Pump Trash- diesel 6 in trailer mounted</v>
          </cell>
        </row>
        <row r="155">
          <cell r="A155">
            <v>152</v>
          </cell>
          <cell r="C155" t="str">
            <v>WPT</v>
          </cell>
          <cell r="E155" t="str">
            <v>WPT003</v>
          </cell>
          <cell r="F155" t="str">
            <v>M-Q</v>
          </cell>
          <cell r="G155" t="str">
            <v>MQD3H</v>
          </cell>
          <cell r="I155" t="str">
            <v>Water Pump Diaphram- gasoline 3 in (mud hog)</v>
          </cell>
        </row>
        <row r="156">
          <cell r="A156">
            <v>153</v>
          </cell>
          <cell r="C156" t="str">
            <v>WPS</v>
          </cell>
          <cell r="E156" t="str">
            <v>WPS002</v>
          </cell>
          <cell r="F156" t="str">
            <v>M-Q</v>
          </cell>
          <cell r="G156" t="str">
            <v>ST2037</v>
          </cell>
          <cell r="I156" t="str">
            <v xml:space="preserve">Water Pump Electric Submersible-  110/220 AC/DC 2 in </v>
          </cell>
        </row>
        <row r="157">
          <cell r="A157">
            <v>154</v>
          </cell>
          <cell r="C157" t="str">
            <v>WPS</v>
          </cell>
          <cell r="E157" t="str">
            <v>WPS003</v>
          </cell>
          <cell r="F157" t="str">
            <v>M-Q</v>
          </cell>
          <cell r="G157" t="str">
            <v>ST3020BCUL</v>
          </cell>
          <cell r="I157" t="str">
            <v xml:space="preserve">Water Pump Electric Submersible- 110/220 AC/DC 3 in </v>
          </cell>
        </row>
        <row r="158">
          <cell r="A158">
            <v>155</v>
          </cell>
          <cell r="C158" t="str">
            <v>TPG</v>
          </cell>
          <cell r="E158" t="str">
            <v>TPG020</v>
          </cell>
          <cell r="F158" t="str">
            <v>Rice</v>
          </cell>
          <cell r="G158" t="str">
            <v>TRH8</v>
          </cell>
          <cell r="I158" t="str">
            <v>Hydrotest Pump- IC engine  3600 psi 4 gpm</v>
          </cell>
        </row>
        <row r="159">
          <cell r="A159">
            <v>156</v>
          </cell>
          <cell r="C159" t="str">
            <v>TPG</v>
          </cell>
          <cell r="E159" t="str">
            <v>TPG020</v>
          </cell>
          <cell r="F159" t="str">
            <v>Rice</v>
          </cell>
          <cell r="G159" t="str">
            <v>DPH3B</v>
          </cell>
          <cell r="I159" t="str">
            <v>Hydrotest Pump, gasoline, to 300 PSI, high volume, DPH-3B Rice</v>
          </cell>
        </row>
        <row r="160">
          <cell r="A160">
            <v>157</v>
          </cell>
          <cell r="C160" t="str">
            <v>TPA</v>
          </cell>
          <cell r="E160" t="str">
            <v>TPA100</v>
          </cell>
          <cell r="F160" t="str">
            <v>Rice</v>
          </cell>
          <cell r="G160" t="str">
            <v>HP-10B</v>
          </cell>
          <cell r="I160" t="str">
            <v>Hydrotest Pump Air- 1000-10000 psi (1 GPM)</v>
          </cell>
        </row>
        <row r="161">
          <cell r="A161">
            <v>158</v>
          </cell>
          <cell r="C161" t="str">
            <v>TPA</v>
          </cell>
          <cell r="E161" t="str">
            <v>TPA100</v>
          </cell>
          <cell r="F161" t="str">
            <v>Rice</v>
          </cell>
          <cell r="G161" t="str">
            <v>HP-20</v>
          </cell>
          <cell r="I161" t="str">
            <v>Hydrotest Pump Air-  2000-20000 psi (0.34 GPM)</v>
          </cell>
        </row>
        <row r="162">
          <cell r="A162">
            <v>159</v>
          </cell>
          <cell r="C162" t="str">
            <v>TPA</v>
          </cell>
          <cell r="E162" t="str">
            <v>TPA100</v>
          </cell>
          <cell r="F162" t="str">
            <v>Rice</v>
          </cell>
          <cell r="G162" t="str">
            <v>HP-30</v>
          </cell>
          <cell r="I162" t="str">
            <v>Hydrotest Pump Air- 5000-30000 psi (0.34 GPM)</v>
          </cell>
        </row>
        <row r="163">
          <cell r="A163">
            <v>160</v>
          </cell>
          <cell r="C163" t="str">
            <v>WMD</v>
          </cell>
          <cell r="E163" t="str">
            <v>WMD250</v>
          </cell>
          <cell r="F163" t="str">
            <v>Miller</v>
          </cell>
          <cell r="G163" t="str">
            <v>Bobcat 250</v>
          </cell>
          <cell r="I163" t="str">
            <v xml:space="preserve">Welding Machine- IC engine  250 amp  </v>
          </cell>
        </row>
        <row r="164">
          <cell r="A164">
            <v>161</v>
          </cell>
          <cell r="C164" t="str">
            <v>WMD</v>
          </cell>
          <cell r="E164" t="str">
            <v>WMD400</v>
          </cell>
          <cell r="F164" t="str">
            <v>Miller</v>
          </cell>
          <cell r="G164" t="str">
            <v>Big Blue 400</v>
          </cell>
          <cell r="I164" t="str">
            <v>Welding Machine- diesel 400 amp</v>
          </cell>
        </row>
        <row r="165">
          <cell r="A165">
            <v>162</v>
          </cell>
          <cell r="C165" t="str">
            <v>WMD</v>
          </cell>
          <cell r="E165" t="str">
            <v>WMD400</v>
          </cell>
          <cell r="F165" t="str">
            <v>Miller</v>
          </cell>
          <cell r="G165" t="str">
            <v>Big Blue 500</v>
          </cell>
          <cell r="I165" t="str">
            <v>Welding Machine- diesel 500 amp</v>
          </cell>
        </row>
        <row r="166">
          <cell r="A166">
            <v>163</v>
          </cell>
          <cell r="C166" t="str">
            <v>WMD</v>
          </cell>
          <cell r="E166" t="str">
            <v>WMD400</v>
          </cell>
          <cell r="F166" t="str">
            <v>Miller Electric</v>
          </cell>
          <cell r="G166" t="str">
            <v>800DUOPRO</v>
          </cell>
          <cell r="I166" t="str">
            <v>800 amp duop RMD diesel welder, capable of running RMD smart wire feeders</v>
          </cell>
        </row>
        <row r="167">
          <cell r="A167">
            <v>164</v>
          </cell>
          <cell r="C167" t="str">
            <v>WME</v>
          </cell>
          <cell r="E167" t="str">
            <v>WME250</v>
          </cell>
          <cell r="F167" t="str">
            <v>Miller</v>
          </cell>
          <cell r="G167" t="str">
            <v>CST280</v>
          </cell>
          <cell r="I167" t="str">
            <v xml:space="preserve">Welding Machine- electric 280 amp </v>
          </cell>
        </row>
        <row r="168">
          <cell r="A168">
            <v>165</v>
          </cell>
          <cell r="C168" t="str">
            <v>WME</v>
          </cell>
          <cell r="E168" t="str">
            <v>WME350</v>
          </cell>
          <cell r="F168" t="str">
            <v>Miller</v>
          </cell>
          <cell r="G168" t="str">
            <v>XMT350</v>
          </cell>
          <cell r="I168" t="str">
            <v xml:space="preserve">Welding Machine- electric 350 amp </v>
          </cell>
        </row>
        <row r="169">
          <cell r="A169">
            <v>166</v>
          </cell>
          <cell r="C169" t="str">
            <v>WMP</v>
          </cell>
          <cell r="E169" t="str">
            <v>WMP002</v>
          </cell>
          <cell r="F169" t="str">
            <v>Miller</v>
          </cell>
          <cell r="G169" t="str">
            <v>XMT 350 4 Pack</v>
          </cell>
          <cell r="I169" t="str">
            <v>Welding Machine- electric 350 amp (4 Pack)</v>
          </cell>
        </row>
        <row r="170">
          <cell r="A170">
            <v>167</v>
          </cell>
          <cell r="C170" t="str">
            <v>WMP</v>
          </cell>
          <cell r="E170" t="str">
            <v>WMP006</v>
          </cell>
          <cell r="F170" t="str">
            <v>Miller</v>
          </cell>
          <cell r="G170" t="str">
            <v>XMT 350 6 Pack</v>
          </cell>
          <cell r="I170" t="str">
            <v>Welding Machine- electric 350 amp (6 Pack)</v>
          </cell>
        </row>
        <row r="171">
          <cell r="A171">
            <v>168</v>
          </cell>
          <cell r="C171" t="str">
            <v>WFA</v>
          </cell>
          <cell r="E171" t="str">
            <v>WFA000</v>
          </cell>
          <cell r="F171" t="str">
            <v>Miller</v>
          </cell>
          <cell r="G171" t="str">
            <v>8VS</v>
          </cell>
          <cell r="I171" t="str">
            <v xml:space="preserve">Mig Wire Feeder Attachment Complete w/Gun-  8 VS </v>
          </cell>
        </row>
        <row r="172">
          <cell r="A172">
            <v>169</v>
          </cell>
          <cell r="C172" t="str">
            <v>WFA</v>
          </cell>
          <cell r="E172" t="str">
            <v>WFA000</v>
          </cell>
          <cell r="F172" t="str">
            <v>Miller</v>
          </cell>
          <cell r="G172" t="str">
            <v>12VS</v>
          </cell>
          <cell r="I172" t="str">
            <v>Mig Wire Feeder Attachment Complete w/Gun-  12 VS</v>
          </cell>
        </row>
        <row r="173">
          <cell r="A173">
            <v>170</v>
          </cell>
          <cell r="C173" t="str">
            <v>TTM</v>
          </cell>
          <cell r="E173" t="str">
            <v>TTM000</v>
          </cell>
          <cell r="F173" t="str">
            <v>Victor</v>
          </cell>
          <cell r="G173" t="str">
            <v>VCM200HS</v>
          </cell>
          <cell r="I173" t="str">
            <v>Track Torch Machine- 6 ft track and torch</v>
          </cell>
        </row>
        <row r="174">
          <cell r="A174">
            <v>171</v>
          </cell>
          <cell r="C174" t="str">
            <v>RHC</v>
          </cell>
          <cell r="E174" t="str">
            <v>RHC000</v>
          </cell>
          <cell r="F174" t="str">
            <v>Miller</v>
          </cell>
          <cell r="G174" t="str">
            <v>MIL242211100</v>
          </cell>
          <cell r="I174" t="str">
            <v>Welding remote, temperature control, 242211-100 Remote Model # RHC-14 (125 ft. of cable)</v>
          </cell>
        </row>
        <row r="175">
          <cell r="A175">
            <v>172</v>
          </cell>
          <cell r="C175" t="str">
            <v>WCB</v>
          </cell>
          <cell r="E175" t="str">
            <v>WCB005</v>
          </cell>
          <cell r="F175" t="str">
            <v>AEC</v>
          </cell>
          <cell r="G175" t="str">
            <v>AEC2/0-50</v>
          </cell>
          <cell r="I175" t="str">
            <v>Welding Cable lead / ground 50 ft  2/0</v>
          </cell>
        </row>
        <row r="176">
          <cell r="A176">
            <v>173</v>
          </cell>
          <cell r="C176" t="str">
            <v>WCB</v>
          </cell>
          <cell r="E176" t="str">
            <v>WCB010</v>
          </cell>
          <cell r="F176" t="str">
            <v>AEC</v>
          </cell>
          <cell r="G176" t="str">
            <v>AEC2/0-100</v>
          </cell>
          <cell r="I176" t="str">
            <v>Welding Cable lead / ground 100 ft  2/0</v>
          </cell>
        </row>
        <row r="177">
          <cell r="A177">
            <v>174</v>
          </cell>
          <cell r="C177" t="str">
            <v>GTS</v>
          </cell>
          <cell r="E177" t="str">
            <v>GTS000</v>
          </cell>
          <cell r="F177" t="str">
            <v>Diamond Ground Products</v>
          </cell>
          <cell r="G177" t="str">
            <v>PIRANHAIII</v>
          </cell>
          <cell r="I177" t="str">
            <v>Tungsten sharpener, Piranaha, w/ replacement blades</v>
          </cell>
        </row>
        <row r="178">
          <cell r="A178">
            <v>175</v>
          </cell>
          <cell r="C178" t="str">
            <v>BCE</v>
          </cell>
          <cell r="E178" t="str">
            <v>BCE002</v>
          </cell>
          <cell r="F178" t="str">
            <v>Current</v>
          </cell>
          <cell r="G178" t="str">
            <v>77RIG</v>
          </cell>
          <cell r="I178" t="str">
            <v>Bender Conduit- electric 1/2 - 2 in</v>
          </cell>
        </row>
        <row r="179">
          <cell r="A179">
            <v>176</v>
          </cell>
          <cell r="C179" t="str">
            <v>BCH</v>
          </cell>
          <cell r="E179" t="str">
            <v>BCH002</v>
          </cell>
          <cell r="F179" t="str">
            <v>Greenlee</v>
          </cell>
          <cell r="G179" t="str">
            <v>880E975</v>
          </cell>
          <cell r="I179" t="str">
            <v>Bender Conduit Hydraulic With Pump-  1 - 2 in</v>
          </cell>
        </row>
        <row r="180">
          <cell r="A180">
            <v>177</v>
          </cell>
          <cell r="C180" t="str">
            <v>BCH</v>
          </cell>
          <cell r="E180" t="str">
            <v>BCH004</v>
          </cell>
          <cell r="F180" t="str">
            <v>Greenlee</v>
          </cell>
          <cell r="G180" t="str">
            <v>884E980</v>
          </cell>
          <cell r="I180" t="str">
            <v>Bender Conduit Hydraulic With Pump- 1 1/4 - 4 in</v>
          </cell>
        </row>
        <row r="181">
          <cell r="A181">
            <v>178</v>
          </cell>
          <cell r="C181" t="str">
            <v>BCH</v>
          </cell>
          <cell r="E181" t="str">
            <v>BCH005</v>
          </cell>
          <cell r="F181" t="str">
            <v>Greenlee</v>
          </cell>
          <cell r="G181" t="str">
            <v>885E980</v>
          </cell>
          <cell r="I181" t="str">
            <v>Bender Conduit  Hydraulic With Pump- 1 1/4 - 4 in (5 in with segment)</v>
          </cell>
        </row>
        <row r="182">
          <cell r="A182">
            <v>179</v>
          </cell>
          <cell r="C182" t="str">
            <v>BCM</v>
          </cell>
          <cell r="E182" t="str">
            <v>BCM000</v>
          </cell>
          <cell r="F182" t="str">
            <v>Current</v>
          </cell>
          <cell r="G182">
            <v>751</v>
          </cell>
          <cell r="I182" t="str">
            <v xml:space="preserve">Bender Conduit Manual- 1 1/4 in - 1 1/2 in IMC/ rigid </v>
          </cell>
        </row>
        <row r="183">
          <cell r="A183">
            <v>180</v>
          </cell>
          <cell r="C183" t="str">
            <v>BCM</v>
          </cell>
          <cell r="E183" t="str">
            <v>BCM000</v>
          </cell>
          <cell r="F183" t="str">
            <v>Greenlee</v>
          </cell>
          <cell r="G183">
            <v>1818</v>
          </cell>
          <cell r="I183" t="str">
            <v xml:space="preserve">Bender Conduit Manual- 1/2 in -1 1/4 in IMC  1/2 in - 1 1/2 in rigid capacity  </v>
          </cell>
        </row>
        <row r="184">
          <cell r="A184">
            <v>181</v>
          </cell>
          <cell r="C184" t="str">
            <v>BCP</v>
          </cell>
          <cell r="E184" t="str">
            <v>BCP000</v>
          </cell>
          <cell r="F184" t="str">
            <v>Current</v>
          </cell>
          <cell r="G184">
            <v>450</v>
          </cell>
          <cell r="I184" t="str">
            <v xml:space="preserve">Heater PVC Conduit- 1/2 in - 2 in </v>
          </cell>
        </row>
        <row r="185">
          <cell r="A185">
            <v>182</v>
          </cell>
          <cell r="C185" t="str">
            <v>BCP</v>
          </cell>
          <cell r="E185" t="str">
            <v>BCP000</v>
          </cell>
          <cell r="F185" t="str">
            <v>Current</v>
          </cell>
          <cell r="G185">
            <v>451</v>
          </cell>
          <cell r="I185" t="str">
            <v xml:space="preserve">Heater PVC Conduit- 1/2 in - 4 in </v>
          </cell>
        </row>
        <row r="186">
          <cell r="A186">
            <v>183</v>
          </cell>
          <cell r="C186" t="str">
            <v>BCP</v>
          </cell>
          <cell r="E186" t="str">
            <v>BCP000</v>
          </cell>
          <cell r="F186" t="str">
            <v>Current</v>
          </cell>
          <cell r="G186">
            <v>453</v>
          </cell>
          <cell r="I186" t="str">
            <v xml:space="preserve">Heater PVC Conduit- 1/2 in - 6 in 230 volt rotating </v>
          </cell>
        </row>
        <row r="187">
          <cell r="A187">
            <v>184</v>
          </cell>
          <cell r="C187" t="str">
            <v>BNT</v>
          </cell>
          <cell r="E187" t="str">
            <v>BNT000</v>
          </cell>
          <cell r="F187" t="str">
            <v>Current</v>
          </cell>
          <cell r="G187">
            <v>280</v>
          </cell>
          <cell r="I187" t="str">
            <v>Bending Table- for use with 880 Series Benders</v>
          </cell>
        </row>
        <row r="188">
          <cell r="A188">
            <v>185</v>
          </cell>
          <cell r="C188" t="str">
            <v>BLO</v>
          </cell>
          <cell r="E188" t="str">
            <v>BLOCP2</v>
          </cell>
          <cell r="F188" t="str">
            <v>Copus</v>
          </cell>
          <cell r="G188" t="str">
            <v>175CV</v>
          </cell>
          <cell r="I188" t="str">
            <v>Blower Coppus- electric 8 in model 175 CV (not including duct hose)</v>
          </cell>
        </row>
        <row r="189">
          <cell r="A189">
            <v>186</v>
          </cell>
          <cell r="C189" t="str">
            <v>BLO</v>
          </cell>
          <cell r="E189" t="str">
            <v>BLOCP2</v>
          </cell>
          <cell r="F189" t="str">
            <v>Copus</v>
          </cell>
          <cell r="G189" t="str">
            <v>250CV</v>
          </cell>
          <cell r="I189" t="str">
            <v>Blower Coppus- electric 12 in model 250 CV (not including duct hose)</v>
          </cell>
        </row>
        <row r="190">
          <cell r="A190">
            <v>187</v>
          </cell>
          <cell r="C190" t="str">
            <v>WST</v>
          </cell>
          <cell r="E190" t="str">
            <v>WST000</v>
          </cell>
          <cell r="F190" t="str">
            <v>Seatek</v>
          </cell>
          <cell r="G190" t="str">
            <v>RSK-125BP</v>
          </cell>
          <cell r="I190" t="str">
            <v>Cable Stripper 18V Cordless RSK-125BP</v>
          </cell>
        </row>
        <row r="191">
          <cell r="A191">
            <v>188</v>
          </cell>
          <cell r="C191" t="str">
            <v>MLM</v>
          </cell>
          <cell r="E191" t="str">
            <v>MLM000</v>
          </cell>
          <cell r="F191" t="str">
            <v>Tiger Track (Harrington)</v>
          </cell>
          <cell r="G191" t="str">
            <v>511-6000-5-7</v>
          </cell>
          <cell r="I191" t="str">
            <v>A-frame 5'x7', 6,000 lbs gantry</v>
          </cell>
        </row>
        <row r="192">
          <cell r="A192">
            <v>189</v>
          </cell>
          <cell r="C192" t="str">
            <v>CWP</v>
          </cell>
          <cell r="E192" t="str">
            <v>CWP006</v>
          </cell>
          <cell r="F192" t="str">
            <v>Current</v>
          </cell>
          <cell r="G192">
            <v>8845</v>
          </cell>
          <cell r="I192" t="str">
            <v>Cable Puller- 8000 lbs with floor mount</v>
          </cell>
        </row>
        <row r="193">
          <cell r="A193">
            <v>190</v>
          </cell>
          <cell r="C193" t="str">
            <v>VFT</v>
          </cell>
          <cell r="E193" t="str">
            <v>VFT000</v>
          </cell>
          <cell r="F193" t="str">
            <v>Greenlee</v>
          </cell>
          <cell r="G193" t="str">
            <v>690-15</v>
          </cell>
          <cell r="I193" t="str">
            <v>Vacuum Fish Tape Kit- capacity 1/2 - 4 in</v>
          </cell>
        </row>
        <row r="194">
          <cell r="A194">
            <v>191</v>
          </cell>
          <cell r="C194" t="str">
            <v>DSC</v>
          </cell>
          <cell r="E194" t="str">
            <v>DSC000</v>
          </cell>
          <cell r="F194" t="str">
            <v>Greenlee</v>
          </cell>
          <cell r="G194" t="str">
            <v>KD12CU</v>
          </cell>
          <cell r="I194" t="str">
            <v>Greenlee dies -KC12,KA12</v>
          </cell>
        </row>
        <row r="195">
          <cell r="A195">
            <v>192</v>
          </cell>
          <cell r="C195" t="str">
            <v>CCT</v>
          </cell>
          <cell r="E195" t="str">
            <v>CCT000</v>
          </cell>
          <cell r="F195" t="str">
            <v>Greenlee</v>
          </cell>
          <cell r="G195" t="str">
            <v>EK1240L11</v>
          </cell>
          <cell r="I195" t="str">
            <v>Cable Crimper Tool- 12 ton cordless 18 Volt without dies (requires "U" shape dies)</v>
          </cell>
        </row>
        <row r="196">
          <cell r="A196">
            <v>193</v>
          </cell>
          <cell r="C196" t="str">
            <v>HCT</v>
          </cell>
          <cell r="E196" t="str">
            <v>HCT000</v>
          </cell>
          <cell r="F196" t="str">
            <v>Greenlee</v>
          </cell>
          <cell r="G196" t="str">
            <v>HKL1232</v>
          </cell>
          <cell r="I196" t="str">
            <v>Hydraulic Crimping Tool- 12 ton manual 8 AWG - 750 KCM without dies (requires "U" shape dies)</v>
          </cell>
        </row>
        <row r="197">
          <cell r="A197">
            <v>194</v>
          </cell>
          <cell r="C197" t="str">
            <v>HCT</v>
          </cell>
          <cell r="E197" t="str">
            <v>HCT000</v>
          </cell>
          <cell r="F197" t="str">
            <v>Greenlee</v>
          </cell>
          <cell r="G197" t="str">
            <v>EK12IDL11</v>
          </cell>
          <cell r="I197" t="str">
            <v>Hydraulic Crimping Tool- 12 ton cordless 18 Volt dieless</v>
          </cell>
        </row>
        <row r="198">
          <cell r="A198">
            <v>195</v>
          </cell>
          <cell r="C198" t="str">
            <v>HCT</v>
          </cell>
          <cell r="E198" t="str">
            <v>HCT000</v>
          </cell>
          <cell r="F198" t="str">
            <v>Greenlee</v>
          </cell>
          <cell r="G198" t="str">
            <v>HK12ID</v>
          </cell>
          <cell r="I198" t="str">
            <v>Hydraulic Crimping Tool- 12 ton manual 8 AWG - 750 KCM dieless</v>
          </cell>
        </row>
        <row r="199">
          <cell r="A199">
            <v>196</v>
          </cell>
          <cell r="C199" t="str">
            <v>PKO</v>
          </cell>
          <cell r="E199" t="str">
            <v>PKO000</v>
          </cell>
          <cell r="F199" t="str">
            <v>Hougen</v>
          </cell>
          <cell r="G199" t="str">
            <v>75002.5PR</v>
          </cell>
          <cell r="I199" t="str">
            <v>Hougen metal hole punch, 1/2" diameter through 1/2" steel at 45 degrees</v>
          </cell>
        </row>
        <row r="200">
          <cell r="A200">
            <v>197</v>
          </cell>
          <cell r="C200" t="str">
            <v>PKO</v>
          </cell>
          <cell r="E200" t="str">
            <v>PKO000</v>
          </cell>
          <cell r="F200" t="str">
            <v>Cleveland Steel Containers</v>
          </cell>
          <cell r="G200" t="str">
            <v>PACK1</v>
          </cell>
          <cell r="I200" t="str">
            <v>Cleveland Tool portable hydraulic punches</v>
          </cell>
        </row>
        <row r="201">
          <cell r="A201">
            <v>198</v>
          </cell>
          <cell r="C201" t="str">
            <v>BRH</v>
          </cell>
          <cell r="E201" t="str">
            <v>BRH000</v>
          </cell>
          <cell r="F201" t="str">
            <v>Rod Chomper</v>
          </cell>
          <cell r="G201" t="str">
            <v>CBRPD11</v>
          </cell>
          <cell r="I201" t="str">
            <v xml:space="preserve">Bender and Cutter Rebar- hydraulic gas #3 - #11 </v>
          </cell>
        </row>
        <row r="202">
          <cell r="A202">
            <v>199</v>
          </cell>
          <cell r="C202" t="str">
            <v>BRH</v>
          </cell>
          <cell r="E202" t="str">
            <v>BRJ000</v>
          </cell>
          <cell r="F202" t="str">
            <v>Rod Chomper</v>
          </cell>
          <cell r="G202" t="str">
            <v>CBRPG11</v>
          </cell>
          <cell r="I202" t="str">
            <v>Portable electric rebar bender with #6 and #8 dies</v>
          </cell>
        </row>
        <row r="203">
          <cell r="A203">
            <v>200</v>
          </cell>
          <cell r="C203" t="str">
            <v>BBR</v>
          </cell>
          <cell r="E203" t="str">
            <v>BBR008</v>
          </cell>
          <cell r="F203" t="str">
            <v>Tennsmith</v>
          </cell>
          <cell r="G203" t="str">
            <v>HB97-16</v>
          </cell>
          <cell r="I203" t="str">
            <v xml:space="preserve">Bending Brake- 16 gauge manual up to 8 ft </v>
          </cell>
        </row>
        <row r="204">
          <cell r="A204">
            <v>201</v>
          </cell>
          <cell r="C204" t="str">
            <v>SMS</v>
          </cell>
          <cell r="E204" t="str">
            <v>SMS000</v>
          </cell>
          <cell r="F204" t="str">
            <v>Pexto</v>
          </cell>
          <cell r="G204">
            <v>152</v>
          </cell>
          <cell r="I204" t="str">
            <v xml:space="preserve">Shear Sheet Metal- 16 - 20 gauge manual 4 ft </v>
          </cell>
        </row>
        <row r="205">
          <cell r="A205">
            <v>202</v>
          </cell>
          <cell r="C205" t="str">
            <v>IFS</v>
          </cell>
          <cell r="E205" t="str">
            <v>IFS000</v>
          </cell>
          <cell r="F205" t="str">
            <v>Forrest</v>
          </cell>
          <cell r="G205">
            <v>648</v>
          </cell>
          <cell r="I205" t="str">
            <v>Insulation Fitting Saw- (Jacketing Shear) for 032 alum or 26 gauge galv manual 4 ft</v>
          </cell>
        </row>
        <row r="206">
          <cell r="A206">
            <v>203</v>
          </cell>
          <cell r="C206" t="str">
            <v>CCB</v>
          </cell>
          <cell r="E206" t="str">
            <v>CCB000</v>
          </cell>
          <cell r="F206" t="str">
            <v>Greenlee</v>
          </cell>
          <cell r="G206" t="str">
            <v>ESG50L11</v>
          </cell>
          <cell r="I206" t="str">
            <v>Cutter Cable Battery- operated 12 Volt 2" capacity</v>
          </cell>
        </row>
        <row r="207">
          <cell r="A207">
            <v>204</v>
          </cell>
          <cell r="C207" t="str">
            <v>WHP</v>
          </cell>
          <cell r="E207" t="str">
            <v>WHP000</v>
          </cell>
          <cell r="F207" t="str">
            <v>Briggs &amp; stratton</v>
          </cell>
          <cell r="G207">
            <v>20330</v>
          </cell>
          <cell r="I207" t="str">
            <v xml:space="preserve">Washer High Pressure- gasoline 3000 - 3500 psi cold water </v>
          </cell>
        </row>
        <row r="208">
          <cell r="A208">
            <v>205</v>
          </cell>
          <cell r="C208" t="str">
            <v>CLW</v>
          </cell>
          <cell r="E208" t="str">
            <v>CLW000</v>
          </cell>
          <cell r="F208" t="str">
            <v>Skidmore Wilhelm</v>
          </cell>
          <cell r="G208" t="str">
            <v>MZ-100</v>
          </cell>
          <cell r="I208" t="str">
            <v>Calibrator Torque Wrench 1 inch drive and below</v>
          </cell>
        </row>
        <row r="209">
          <cell r="A209">
            <v>206</v>
          </cell>
          <cell r="C209" t="str">
            <v>VAL</v>
          </cell>
          <cell r="E209" t="str">
            <v>VAL000</v>
          </cell>
          <cell r="F209" t="str">
            <v>Rad</v>
          </cell>
          <cell r="G209">
            <v>23443</v>
          </cell>
          <cell r="I209" t="str">
            <v>RAD 3500 Transducer 3/4" drive</v>
          </cell>
        </row>
        <row r="210">
          <cell r="A210">
            <v>207</v>
          </cell>
          <cell r="C210" t="str">
            <v>VAL</v>
          </cell>
          <cell r="E210" t="str">
            <v>VAL000</v>
          </cell>
          <cell r="F210" t="str">
            <v>Torque Tools</v>
          </cell>
          <cell r="G210" t="str">
            <v>RAD3500</v>
          </cell>
          <cell r="I210" t="str">
            <v>RAD 3500 Transducer 1" drive</v>
          </cell>
        </row>
        <row r="211">
          <cell r="A211">
            <v>208</v>
          </cell>
          <cell r="C211" t="str">
            <v>DPM</v>
          </cell>
          <cell r="E211" t="str">
            <v>DPM114</v>
          </cell>
          <cell r="F211" t="str">
            <v>Milwaukee</v>
          </cell>
          <cell r="G211" t="str">
            <v>4206-1</v>
          </cell>
          <cell r="I211" t="str">
            <v>Drill Press Magnetic- Jacob's Chuck  with stand 1 3/4 in drill capacity</v>
          </cell>
        </row>
        <row r="212">
          <cell r="A212">
            <v>209</v>
          </cell>
          <cell r="C212" t="str">
            <v>DPM</v>
          </cell>
          <cell r="E212" t="str">
            <v>DPM034</v>
          </cell>
          <cell r="F212" t="str">
            <v>Hougen</v>
          </cell>
          <cell r="G212" t="str">
            <v>HMD917</v>
          </cell>
          <cell r="I212" t="str">
            <v>Drill Press Magnetic- electric 3/4 in Weldon Shank 2-3/8 in x 3 in DOC capacity</v>
          </cell>
        </row>
        <row r="213">
          <cell r="A213">
            <v>210</v>
          </cell>
          <cell r="C213" t="str">
            <v>GNG</v>
          </cell>
          <cell r="E213" t="str">
            <v>GNG650</v>
          </cell>
          <cell r="F213" t="str">
            <v>M-Q</v>
          </cell>
          <cell r="G213" t="str">
            <v>GA6HR</v>
          </cell>
          <cell r="I213" t="str">
            <v xml:space="preserve">Generator- portable gasoline 6000 - 6800  watt  </v>
          </cell>
        </row>
        <row r="214">
          <cell r="A214">
            <v>211</v>
          </cell>
          <cell r="C214" t="str">
            <v>GND</v>
          </cell>
          <cell r="E214" t="str">
            <v>GND020</v>
          </cell>
          <cell r="F214" t="str">
            <v>M-Q</v>
          </cell>
          <cell r="G214" t="str">
            <v>DCA25SSIU4F</v>
          </cell>
          <cell r="I214" t="str">
            <v>Generator- diesel 19 - 29 KVA  (replaces G25WMI)</v>
          </cell>
        </row>
        <row r="215">
          <cell r="A215">
            <v>212</v>
          </cell>
          <cell r="C215" t="str">
            <v>GND</v>
          </cell>
          <cell r="E215" t="str">
            <v>GND050</v>
          </cell>
          <cell r="F215" t="str">
            <v>Magnum</v>
          </cell>
          <cell r="G215" t="str">
            <v>MMG45IF4</v>
          </cell>
          <cell r="I215" t="str">
            <v xml:space="preserve">Generator- diesel 45 - 55 KVA  </v>
          </cell>
        </row>
        <row r="216">
          <cell r="A216">
            <v>213</v>
          </cell>
          <cell r="C216" t="str">
            <v>GND</v>
          </cell>
          <cell r="E216" t="str">
            <v>GND050</v>
          </cell>
          <cell r="F216" t="str">
            <v>Doosan</v>
          </cell>
          <cell r="G216" t="str">
            <v>G70WDO-3A-T4F</v>
          </cell>
          <cell r="I216" t="str">
            <v xml:space="preserve">Generator- diesel 70 - 84 KVA  </v>
          </cell>
        </row>
        <row r="217">
          <cell r="A217">
            <v>214</v>
          </cell>
          <cell r="C217" t="str">
            <v>GND</v>
          </cell>
          <cell r="E217" t="str">
            <v>GND100</v>
          </cell>
          <cell r="F217" t="str">
            <v>Wacker Neuson</v>
          </cell>
          <cell r="G217" t="str">
            <v>G100</v>
          </cell>
          <cell r="I217" t="str">
            <v>Generator- diesel 100 - 109 KVA trailer mounted</v>
          </cell>
        </row>
        <row r="218">
          <cell r="A218">
            <v>215</v>
          </cell>
          <cell r="C218" t="str">
            <v>LTD</v>
          </cell>
          <cell r="E218" t="str">
            <v>LTD000</v>
          </cell>
          <cell r="F218" t="str">
            <v>Magnum</v>
          </cell>
          <cell r="G218" t="str">
            <v>MLT4060K</v>
          </cell>
          <cell r="I218" t="str">
            <v xml:space="preserve">Light Tower- diesel 4 Lights 4000 watt </v>
          </cell>
        </row>
        <row r="219">
          <cell r="A219">
            <v>216</v>
          </cell>
          <cell r="C219" t="str">
            <v>LTD</v>
          </cell>
          <cell r="E219" t="str">
            <v>LTD000</v>
          </cell>
          <cell r="F219" t="str">
            <v>Magnum</v>
          </cell>
          <cell r="G219" t="str">
            <v>MLT65MD</v>
          </cell>
          <cell r="I219" t="str">
            <v>LED Light Tower - Diesel 4 Lights 6000 watt</v>
          </cell>
        </row>
        <row r="220">
          <cell r="A220">
            <v>217</v>
          </cell>
          <cell r="C220" t="str">
            <v>PDC</v>
          </cell>
          <cell r="E220" t="str">
            <v>PDC000</v>
          </cell>
          <cell r="F220" t="str">
            <v>CEP</v>
          </cell>
          <cell r="G220" t="str">
            <v>6507G</v>
          </cell>
          <cell r="I220" t="str">
            <v>Power Distribution Center- "Spider Box" 30 amp</v>
          </cell>
        </row>
        <row r="221">
          <cell r="A221">
            <v>218</v>
          </cell>
          <cell r="C221" t="str">
            <v>PDC</v>
          </cell>
          <cell r="E221" t="str">
            <v>PDC000</v>
          </cell>
          <cell r="F221" t="str">
            <v>CEP</v>
          </cell>
          <cell r="G221" t="str">
            <v>6210DC</v>
          </cell>
          <cell r="I221" t="str">
            <v>Power Distribution Center- three phase 120 / 208</v>
          </cell>
        </row>
        <row r="222">
          <cell r="A222">
            <v>219</v>
          </cell>
          <cell r="C222" t="str">
            <v>HTR</v>
          </cell>
          <cell r="E222" t="str">
            <v>HTR015</v>
          </cell>
          <cell r="F222" t="str">
            <v>Mi-T-M</v>
          </cell>
          <cell r="G222" t="str">
            <v>MH-0135-0M10</v>
          </cell>
          <cell r="I222" t="str">
            <v>Heater Space Kerosene- fired 120V to 135000 btu</v>
          </cell>
        </row>
        <row r="223">
          <cell r="A223">
            <v>220</v>
          </cell>
          <cell r="C223" t="str">
            <v>HTR</v>
          </cell>
          <cell r="E223" t="str">
            <v>HTR016</v>
          </cell>
          <cell r="F223" t="str">
            <v>Mi-T-M</v>
          </cell>
          <cell r="G223" t="str">
            <v>MH-0190-0M10</v>
          </cell>
          <cell r="I223" t="str">
            <v>Heater Space Kerosene-  fired 120V to 190000 btu</v>
          </cell>
        </row>
        <row r="224">
          <cell r="A224">
            <v>221</v>
          </cell>
          <cell r="C224" t="str">
            <v>HTR</v>
          </cell>
          <cell r="E224" t="str">
            <v>HTR040</v>
          </cell>
          <cell r="F224" t="str">
            <v>Mi-T-M</v>
          </cell>
          <cell r="G224" t="str">
            <v>MH-0400-0M10</v>
          </cell>
          <cell r="I224" t="str">
            <v>Heater Space Kerosene-  fired 120 v  to 400000 btu</v>
          </cell>
        </row>
        <row r="225">
          <cell r="A225">
            <v>222</v>
          </cell>
          <cell r="C225" t="str">
            <v>HTR</v>
          </cell>
          <cell r="E225" t="str">
            <v>HTR060</v>
          </cell>
          <cell r="F225" t="str">
            <v>Mi-T-M</v>
          </cell>
          <cell r="G225" t="str">
            <v>MH-0600-0M10</v>
          </cell>
          <cell r="I225" t="str">
            <v>Heater Space Kerosene-  fired 120 v  to 600000 btu</v>
          </cell>
        </row>
        <row r="226">
          <cell r="A226">
            <v>223</v>
          </cell>
          <cell r="C226" t="str">
            <v>MLM</v>
          </cell>
          <cell r="E226" t="str">
            <v>MLM000</v>
          </cell>
          <cell r="F226" t="str">
            <v>TBD</v>
          </cell>
          <cell r="G226" t="str">
            <v>TBD</v>
          </cell>
          <cell r="I226" t="str">
            <v>Rol-a-lift 275TL22</v>
          </cell>
        </row>
        <row r="227">
          <cell r="A227">
            <v>224</v>
          </cell>
          <cell r="C227" t="str">
            <v>MLM</v>
          </cell>
          <cell r="E227" t="str">
            <v>MLM000</v>
          </cell>
          <cell r="F227" t="str">
            <v>Sumner</v>
          </cell>
          <cell r="G227" t="str">
            <v>R-180</v>
          </cell>
          <cell r="I227" t="str">
            <v>Roustabout material lift, R-180</v>
          </cell>
        </row>
        <row r="228">
          <cell r="A228">
            <v>225</v>
          </cell>
          <cell r="C228" t="str">
            <v>HMC</v>
          </cell>
          <cell r="E228" t="str">
            <v>HMC005</v>
          </cell>
          <cell r="F228" t="str">
            <v>Harrington</v>
          </cell>
          <cell r="G228" t="str">
            <v>CF050-20</v>
          </cell>
          <cell r="I228" t="str">
            <v>Hoist Manual Chain- 5 ton with 20 ft lift</v>
          </cell>
        </row>
        <row r="229">
          <cell r="A229">
            <v>226</v>
          </cell>
          <cell r="C229" t="str">
            <v>HMC</v>
          </cell>
          <cell r="E229" t="str">
            <v>HMC008</v>
          </cell>
          <cell r="F229" t="str">
            <v>Harrington</v>
          </cell>
          <cell r="G229" t="str">
            <v>CF080-20</v>
          </cell>
          <cell r="I229" t="str">
            <v>Hoist Manual Chain- 8 ton with 20 ft lift</v>
          </cell>
        </row>
        <row r="230">
          <cell r="A230">
            <v>227</v>
          </cell>
          <cell r="C230" t="str">
            <v>HMC</v>
          </cell>
          <cell r="E230" t="str">
            <v>HMC010</v>
          </cell>
          <cell r="F230" t="str">
            <v>Harrington</v>
          </cell>
          <cell r="G230" t="str">
            <v>CB100-20</v>
          </cell>
          <cell r="I230" t="str">
            <v>Hoist Manual Chain- 10 ton with 20 ft lift</v>
          </cell>
        </row>
        <row r="231">
          <cell r="A231">
            <v>228</v>
          </cell>
          <cell r="C231" t="str">
            <v>HMC</v>
          </cell>
          <cell r="E231" t="str">
            <v>HMC015</v>
          </cell>
          <cell r="F231" t="str">
            <v>Harrington</v>
          </cell>
          <cell r="G231" t="str">
            <v>CB150-20</v>
          </cell>
          <cell r="I231" t="str">
            <v>Chain Hoist Manual- 12 ton with 20 ft lift</v>
          </cell>
        </row>
        <row r="232">
          <cell r="A232">
            <v>229</v>
          </cell>
          <cell r="C232" t="str">
            <v>FAN</v>
          </cell>
          <cell r="E232" t="str">
            <v>FAN000</v>
          </cell>
          <cell r="F232" t="str">
            <v>PORTACOOL</v>
          </cell>
          <cell r="G232" t="str">
            <v>EVAP16-3</v>
          </cell>
          <cell r="I232" t="str">
            <v>Fan PortaCool 24"</v>
          </cell>
        </row>
        <row r="233">
          <cell r="A233">
            <v>230</v>
          </cell>
          <cell r="C233" t="str">
            <v>FAN</v>
          </cell>
          <cell r="E233" t="str">
            <v>FAN000</v>
          </cell>
          <cell r="F233" t="str">
            <v>Cool-Space</v>
          </cell>
          <cell r="G233" t="str">
            <v>CS6-50-VD</v>
          </cell>
          <cell r="I233" t="str">
            <v>Fan PortaCool 48"</v>
          </cell>
        </row>
        <row r="234">
          <cell r="A234">
            <v>231</v>
          </cell>
          <cell r="C234" t="str">
            <v>HKP</v>
          </cell>
          <cell r="E234" t="str">
            <v>HKP000</v>
          </cell>
          <cell r="F234" t="str">
            <v>Current</v>
          </cell>
          <cell r="G234" t="str">
            <v>154PM</v>
          </cell>
          <cell r="I234" t="str">
            <v>Hydraulic Knock Punch Set- 1/2 - 4 in</v>
          </cell>
        </row>
        <row r="235">
          <cell r="A235">
            <v>232</v>
          </cell>
          <cell r="C235" t="str">
            <v>WTH</v>
          </cell>
          <cell r="E235" t="str">
            <v>WTH000</v>
          </cell>
          <cell r="F235" t="str">
            <v>Hytorc</v>
          </cell>
          <cell r="G235" t="str">
            <v>AVANTI-1</v>
          </cell>
          <cell r="I235" t="str">
            <v xml:space="preserve">Wrench Torque Hydraulic- 3/4 in </v>
          </cell>
        </row>
        <row r="236">
          <cell r="A236">
            <v>233</v>
          </cell>
          <cell r="C236" t="str">
            <v>WTH</v>
          </cell>
          <cell r="E236" t="str">
            <v>WTH000</v>
          </cell>
          <cell r="F236" t="str">
            <v>Hytorc</v>
          </cell>
          <cell r="G236" t="str">
            <v>Avanti-3</v>
          </cell>
          <cell r="I236" t="str">
            <v>Wrench Torque Hydraulic- 1 in</v>
          </cell>
        </row>
        <row r="237">
          <cell r="A237">
            <v>234</v>
          </cell>
          <cell r="C237" t="str">
            <v>WTH</v>
          </cell>
          <cell r="E237" t="str">
            <v>WTH000</v>
          </cell>
          <cell r="F237" t="str">
            <v>Hytorc</v>
          </cell>
          <cell r="G237" t="str">
            <v>Avanti-10</v>
          </cell>
          <cell r="I237" t="str">
            <v>Wrench Torque Hydraulic- 1-1/2 in</v>
          </cell>
        </row>
        <row r="238">
          <cell r="A238">
            <v>235</v>
          </cell>
          <cell r="C238" t="str">
            <v>PHE</v>
          </cell>
          <cell r="E238" t="str">
            <v>PHE000</v>
          </cell>
          <cell r="F238" t="str">
            <v>TBD</v>
          </cell>
          <cell r="G238" t="str">
            <v>TBD</v>
          </cell>
          <cell r="I238" t="str">
            <v>Hydraulic electric pump for 8,000 lbs torque wrench</v>
          </cell>
        </row>
        <row r="239">
          <cell r="A239">
            <v>236</v>
          </cell>
          <cell r="C239" t="str">
            <v>PHE</v>
          </cell>
          <cell r="E239" t="str">
            <v>PHE000</v>
          </cell>
          <cell r="F239" t="str">
            <v>Hytorc</v>
          </cell>
          <cell r="G239" t="str">
            <v>TBD</v>
          </cell>
          <cell r="I239" t="str">
            <v xml:space="preserve">Pump Hydraulic- electric with hoses for Torque Tool 10000 psi </v>
          </cell>
        </row>
        <row r="240">
          <cell r="A240">
            <v>237</v>
          </cell>
          <cell r="C240" t="str">
            <v>HTW</v>
          </cell>
          <cell r="E240" t="str">
            <v>HTW000</v>
          </cell>
          <cell r="F240" t="str">
            <v>Wright Tool Co</v>
          </cell>
          <cell r="G240">
            <v>8448</v>
          </cell>
          <cell r="I240" t="str">
            <v>Torque Wrench 1" 1000 ft lbs</v>
          </cell>
        </row>
        <row r="241">
          <cell r="A241">
            <v>238</v>
          </cell>
          <cell r="C241" t="str">
            <v>MTM</v>
          </cell>
          <cell r="E241" t="str">
            <v>MTM000</v>
          </cell>
          <cell r="F241" t="str">
            <v>WRIGHT TOOL</v>
          </cell>
          <cell r="G241" t="str">
            <v>9S292</v>
          </cell>
          <cell r="I241" t="str">
            <v>Multiplier Torque 3/4" Input</v>
          </cell>
        </row>
        <row r="242">
          <cell r="A242">
            <v>239</v>
          </cell>
          <cell r="C242" t="str">
            <v>MTM</v>
          </cell>
          <cell r="E242" t="str">
            <v>MTM004</v>
          </cell>
          <cell r="F242" t="str">
            <v>Proto</v>
          </cell>
          <cell r="G242" t="str">
            <v>J6149F</v>
          </cell>
          <cell r="I242" t="str">
            <v xml:space="preserve">Torque Wrench 1" drive 1500ft lbs </v>
          </cell>
        </row>
        <row r="243">
          <cell r="A243">
            <v>240</v>
          </cell>
          <cell r="C243" t="str">
            <v>WTE</v>
          </cell>
          <cell r="E243" t="str">
            <v>WTE000</v>
          </cell>
          <cell r="F243" t="str">
            <v>Torque Tools</v>
          </cell>
          <cell r="G243" t="str">
            <v>V-RAD10</v>
          </cell>
          <cell r="I243" t="str">
            <v>Wrench Torque Electric  V-RAD10 w / standard &amp; deep socket</v>
          </cell>
        </row>
        <row r="244">
          <cell r="A244">
            <v>241</v>
          </cell>
          <cell r="C244" t="str">
            <v>WTE</v>
          </cell>
          <cell r="E244" t="str">
            <v>WTE000</v>
          </cell>
          <cell r="F244" t="str">
            <v>Torque Tools</v>
          </cell>
          <cell r="G244" t="str">
            <v>V-RAD16</v>
          </cell>
          <cell r="I244" t="str">
            <v>Wrench Torque Electric  V-RAD16 w / standard &amp; deep socket</v>
          </cell>
        </row>
        <row r="245">
          <cell r="A245">
            <v>242</v>
          </cell>
          <cell r="C245" t="str">
            <v>AHS</v>
          </cell>
          <cell r="E245" t="str">
            <v>AHS000</v>
          </cell>
          <cell r="F245" t="str">
            <v>Unitec</v>
          </cell>
          <cell r="G245">
            <v>512120050</v>
          </cell>
          <cell r="I245" t="str">
            <v xml:space="preserve">Air Hack Saw- 6 in - 18 in  </v>
          </cell>
        </row>
        <row r="246">
          <cell r="A246">
            <v>243</v>
          </cell>
          <cell r="C246" t="str">
            <v>APS</v>
          </cell>
          <cell r="E246" t="str">
            <v>APS100</v>
          </cell>
          <cell r="F246" t="str">
            <v>Unitec</v>
          </cell>
          <cell r="G246">
            <v>560030010</v>
          </cell>
          <cell r="I246" t="str">
            <v xml:space="preserve">Air Powered Saw-  up to 4 in pipe </v>
          </cell>
        </row>
        <row r="247">
          <cell r="A247">
            <v>244</v>
          </cell>
          <cell r="C247" t="str">
            <v>ACS</v>
          </cell>
          <cell r="E247" t="str">
            <v>ACS000</v>
          </cell>
          <cell r="F247" t="str">
            <v>Husqvarna</v>
          </cell>
          <cell r="G247" t="str">
            <v>K1270</v>
          </cell>
          <cell r="I247" t="str">
            <v xml:space="preserve">Abrasive Cut Off Saw-  gasoline powered to 14 in cut  </v>
          </cell>
        </row>
        <row r="248">
          <cell r="A248">
            <v>245</v>
          </cell>
          <cell r="C248" t="str">
            <v>HBS</v>
          </cell>
          <cell r="E248" t="str">
            <v>HBS000</v>
          </cell>
          <cell r="F248" t="str">
            <v>Current</v>
          </cell>
          <cell r="G248" t="str">
            <v xml:space="preserve"> BSD95</v>
          </cell>
          <cell r="I248" t="str">
            <v xml:space="preserve">Horizontal Band Saw- electric to 9 1/2 in round 11 in flat </v>
          </cell>
        </row>
        <row r="249">
          <cell r="A249">
            <v>246</v>
          </cell>
          <cell r="C249" t="str">
            <v>PTM</v>
          </cell>
          <cell r="E249" t="str">
            <v>PTM001</v>
          </cell>
          <cell r="F249" t="str">
            <v>Ridgid</v>
          </cell>
          <cell r="G249">
            <v>535</v>
          </cell>
          <cell r="I249" t="str">
            <v xml:space="preserve">Pipe Threader Machine- 2 in pipe with 2 univ die heads </v>
          </cell>
        </row>
        <row r="250">
          <cell r="A250">
            <v>247</v>
          </cell>
          <cell r="C250" t="str">
            <v>PTM</v>
          </cell>
          <cell r="E250" t="str">
            <v>PTM001</v>
          </cell>
          <cell r="F250" t="str">
            <v>Ridgid</v>
          </cell>
          <cell r="G250">
            <v>1224</v>
          </cell>
          <cell r="I250" t="str">
            <v xml:space="preserve">Pipe Threader  Machine-  2 1/2 - 4 in with 3 die heads </v>
          </cell>
        </row>
        <row r="251">
          <cell r="A251">
            <v>248</v>
          </cell>
          <cell r="C251" t="str">
            <v>GPT</v>
          </cell>
          <cell r="E251" t="str">
            <v>GPT000</v>
          </cell>
          <cell r="F251" t="str">
            <v>Ridgid</v>
          </cell>
          <cell r="G251">
            <v>141</v>
          </cell>
          <cell r="I251" t="str">
            <v xml:space="preserve">Pipe Threader Geared-  2 1/2 - 4 in </v>
          </cell>
        </row>
        <row r="252">
          <cell r="A252">
            <v>249</v>
          </cell>
          <cell r="C252" t="str">
            <v>GPT</v>
          </cell>
          <cell r="E252" t="str">
            <v>GPT000</v>
          </cell>
          <cell r="F252" t="str">
            <v>Ridgid</v>
          </cell>
          <cell r="G252">
            <v>161</v>
          </cell>
          <cell r="I252" t="str">
            <v xml:space="preserve">Pipe Threader Geared- 4 in - 6 in </v>
          </cell>
        </row>
        <row r="253">
          <cell r="A253">
            <v>250</v>
          </cell>
          <cell r="C253" t="str">
            <v>PDR</v>
          </cell>
          <cell r="E253" t="str">
            <v>PDR000</v>
          </cell>
          <cell r="F253" t="str">
            <v>Ridgid</v>
          </cell>
          <cell r="G253">
            <v>700</v>
          </cell>
          <cell r="I253" t="str">
            <v xml:space="preserve">Power Drive Portable </v>
          </cell>
        </row>
        <row r="254">
          <cell r="A254">
            <v>251</v>
          </cell>
          <cell r="C254" t="str">
            <v>PBM</v>
          </cell>
          <cell r="E254" t="str">
            <v>PBM004</v>
          </cell>
          <cell r="F254" t="str">
            <v>Mathey</v>
          </cell>
          <cell r="G254" t="str">
            <v>MSA</v>
          </cell>
          <cell r="I254" t="str">
            <v xml:space="preserve">Pipe Beveling Machine- flame cut 1 1/2 in - 4 in </v>
          </cell>
        </row>
        <row r="255">
          <cell r="A255">
            <v>252</v>
          </cell>
          <cell r="C255" t="str">
            <v>PBM</v>
          </cell>
          <cell r="E255" t="str">
            <v>PBM008</v>
          </cell>
          <cell r="F255" t="str">
            <v>Mathey</v>
          </cell>
          <cell r="G255" t="str">
            <v>1SA</v>
          </cell>
          <cell r="I255" t="str">
            <v>Pipe Beveling Machine- flame cut 4 in - 8 in</v>
          </cell>
        </row>
        <row r="256">
          <cell r="A256">
            <v>253</v>
          </cell>
          <cell r="C256" t="str">
            <v>PBM</v>
          </cell>
          <cell r="E256" t="str">
            <v>PBM012</v>
          </cell>
          <cell r="F256" t="str">
            <v>Mathey</v>
          </cell>
          <cell r="G256" t="str">
            <v>2SA</v>
          </cell>
          <cell r="I256" t="str">
            <v xml:space="preserve">Pipe Beveling Machine- flame cut 8 in - 12 in </v>
          </cell>
        </row>
        <row r="257">
          <cell r="A257">
            <v>254</v>
          </cell>
          <cell r="C257" t="str">
            <v>PBM</v>
          </cell>
          <cell r="E257" t="str">
            <v>PBM020</v>
          </cell>
          <cell r="F257" t="str">
            <v>Mathey</v>
          </cell>
          <cell r="G257" t="str">
            <v>3SA</v>
          </cell>
          <cell r="I257" t="str">
            <v xml:space="preserve">Pipe Beveling Machine- flame cut 14 in - 20 in  </v>
          </cell>
        </row>
        <row r="258">
          <cell r="A258">
            <v>255</v>
          </cell>
          <cell r="C258" t="str">
            <v>PBM</v>
          </cell>
          <cell r="E258" t="str">
            <v>PBM026</v>
          </cell>
          <cell r="F258" t="str">
            <v>Mathey</v>
          </cell>
          <cell r="G258" t="str">
            <v>4SA</v>
          </cell>
          <cell r="I258" t="str">
            <v xml:space="preserve">Pipe Beveling Machine- flame cut 22 in - 26 in  </v>
          </cell>
        </row>
        <row r="259">
          <cell r="A259">
            <v>256</v>
          </cell>
          <cell r="C259" t="str">
            <v>PBM</v>
          </cell>
          <cell r="E259" t="str">
            <v>PBM030</v>
          </cell>
          <cell r="F259" t="str">
            <v>Mathey</v>
          </cell>
          <cell r="G259" t="str">
            <v>5SA</v>
          </cell>
          <cell r="I259" t="str">
            <v xml:space="preserve">Pipe Beveling Machine flame cut- 26 in - 30 in </v>
          </cell>
        </row>
        <row r="260">
          <cell r="A260">
            <v>257</v>
          </cell>
          <cell r="C260" t="str">
            <v>PBM</v>
          </cell>
          <cell r="E260" t="str">
            <v>PBM030</v>
          </cell>
          <cell r="F260" t="str">
            <v>H&amp;M</v>
          </cell>
          <cell r="G260" t="str">
            <v>BMH-HD</v>
          </cell>
          <cell r="I260" t="str">
            <v>Pipe Beveling Machine, Flame Cut, Motorized Head, Band Type, 36" to 42" H&amp;M or equivalent</v>
          </cell>
        </row>
        <row r="261">
          <cell r="A261">
            <v>258</v>
          </cell>
          <cell r="C261" t="str">
            <v>PBM</v>
          </cell>
          <cell r="E261" t="str">
            <v>PBM030</v>
          </cell>
          <cell r="F261" t="str">
            <v>H&amp;M</v>
          </cell>
          <cell r="G261" t="str">
            <v>BMH-HD</v>
          </cell>
          <cell r="I261" t="str">
            <v>Pipe Beveling Machine, Flame Cut, Motorized Head, Band Type, 42" to 48" H&amp;M or equivalent</v>
          </cell>
        </row>
        <row r="262">
          <cell r="A262">
            <v>259</v>
          </cell>
          <cell r="C262" t="str">
            <v>WKS</v>
          </cell>
          <cell r="E262" t="str">
            <v>WKS000</v>
          </cell>
          <cell r="F262" t="str">
            <v>Knnack</v>
          </cell>
          <cell r="G262">
            <v>119</v>
          </cell>
          <cell r="I262" t="str">
            <v>Foreman Work Station Upright Box</v>
          </cell>
        </row>
        <row r="263">
          <cell r="A263">
            <v>260</v>
          </cell>
          <cell r="C263" t="str">
            <v>RLL</v>
          </cell>
          <cell r="E263" t="str">
            <v>RLL000</v>
          </cell>
          <cell r="F263" t="str">
            <v>3-M</v>
          </cell>
          <cell r="G263">
            <v>3590501</v>
          </cell>
          <cell r="I263" t="str">
            <v>Retractable lifeline- 33 ft</v>
          </cell>
        </row>
        <row r="264">
          <cell r="A264">
            <v>261</v>
          </cell>
          <cell r="C264" t="str">
            <v>RLL</v>
          </cell>
          <cell r="E264" t="str">
            <v>RLL000</v>
          </cell>
          <cell r="F264" t="str">
            <v>3-M</v>
          </cell>
          <cell r="G264">
            <v>3590551</v>
          </cell>
          <cell r="I264" t="str">
            <v xml:space="preserve">Retractable lifeline- 50 ft </v>
          </cell>
        </row>
        <row r="265">
          <cell r="A265">
            <v>262</v>
          </cell>
          <cell r="C265" t="str">
            <v>RLL</v>
          </cell>
          <cell r="E265" t="str">
            <v>RLL000</v>
          </cell>
          <cell r="F265" t="str">
            <v>3-M</v>
          </cell>
          <cell r="G265">
            <v>3400967</v>
          </cell>
          <cell r="I265" t="str">
            <v xml:space="preserve">Retractable lifeline, Stainless Steel- 130 ft </v>
          </cell>
        </row>
        <row r="266">
          <cell r="A266">
            <v>263</v>
          </cell>
          <cell r="C266" t="str">
            <v>BHG</v>
          </cell>
          <cell r="E266" t="str">
            <v>BHG000</v>
          </cell>
          <cell r="F266" t="str">
            <v>TBD</v>
          </cell>
          <cell r="G266" t="str">
            <v>TBD</v>
          </cell>
          <cell r="I266" t="str">
            <v>Brush mower, 14.5hp, gas</v>
          </cell>
        </row>
        <row r="267">
          <cell r="A267">
            <v>264</v>
          </cell>
          <cell r="C267" t="str">
            <v>PCL</v>
          </cell>
          <cell r="E267" t="str">
            <v>PCL036</v>
          </cell>
          <cell r="F267" t="str">
            <v>Mathey Dearman</v>
          </cell>
          <cell r="G267" t="str">
            <v>D235SS</v>
          </cell>
          <cell r="I267" t="str">
            <v>Dearman stainless steel pipe clamp, 10"-36"</v>
          </cell>
        </row>
        <row r="268">
          <cell r="A268">
            <v>265</v>
          </cell>
          <cell r="C268" t="str">
            <v>PCL</v>
          </cell>
          <cell r="E268" t="str">
            <v>PCL054</v>
          </cell>
          <cell r="F268" t="str">
            <v>Mathey</v>
          </cell>
          <cell r="G268" t="str">
            <v>D-236</v>
          </cell>
          <cell r="I268" t="str">
            <v>Carbon Pipe Clamp double screw 10"-54"</v>
          </cell>
        </row>
        <row r="269">
          <cell r="A269">
            <v>266</v>
          </cell>
          <cell r="C269" t="str">
            <v>INT</v>
          </cell>
          <cell r="E269" t="str">
            <v>INT000</v>
          </cell>
          <cell r="F269" t="str">
            <v>Fluke</v>
          </cell>
          <cell r="G269" t="str">
            <v>1550C</v>
          </cell>
          <cell r="I269" t="str">
            <v>5000v insulation tester, Fluke 1550c or equivalent</v>
          </cell>
        </row>
        <row r="270">
          <cell r="A270">
            <v>267</v>
          </cell>
          <cell r="C270" t="str">
            <v>LAU</v>
          </cell>
          <cell r="E270" t="str">
            <v>LAU000</v>
          </cell>
          <cell r="F270" t="str">
            <v>Leica</v>
          </cell>
          <cell r="G270" t="str">
            <v>NA2</v>
          </cell>
          <cell r="I270" t="str">
            <v>Construction Level, Automatic level top con heavy duty w/ tripod, level rod, 25' fiberglass graduated in feet and tenths</v>
          </cell>
        </row>
        <row r="271">
          <cell r="A271">
            <v>268</v>
          </cell>
          <cell r="C271" t="str">
            <v>LLR</v>
          </cell>
          <cell r="E271" t="str">
            <v>LLR000</v>
          </cell>
          <cell r="F271" t="str">
            <v>BOSCH</v>
          </cell>
          <cell r="G271" t="str">
            <v>RL25H</v>
          </cell>
          <cell r="I271" t="str">
            <v>Rotating Laser, Laser 16' aluminum graduated in tenths includes tripod</v>
          </cell>
        </row>
        <row r="272">
          <cell r="A272">
            <v>269</v>
          </cell>
          <cell r="C272" t="str">
            <v>PLD</v>
          </cell>
          <cell r="E272" t="str">
            <v>PLD000</v>
          </cell>
          <cell r="F272" t="str">
            <v>Spy</v>
          </cell>
          <cell r="G272">
            <v>790</v>
          </cell>
          <cell r="I272" t="str">
            <v>Holiday Tester -Spring Size up to 48 Inch</v>
          </cell>
        </row>
        <row r="273">
          <cell r="A273">
            <v>270</v>
          </cell>
          <cell r="C273" t="str">
            <v>PHD</v>
          </cell>
          <cell r="E273" t="str">
            <v>PHD305</v>
          </cell>
          <cell r="F273" t="str">
            <v>M-Q</v>
          </cell>
          <cell r="G273" t="str">
            <v>HD350</v>
          </cell>
          <cell r="I273" t="str">
            <v>Pump hose 3 and 4 in., trash, suction and discharge, per section</v>
          </cell>
        </row>
        <row r="274">
          <cell r="A274">
            <v>271</v>
          </cell>
          <cell r="C274" t="str">
            <v>PHD</v>
          </cell>
          <cell r="E274" t="str">
            <v>PHD605</v>
          </cell>
          <cell r="F274" t="str">
            <v>M-Q</v>
          </cell>
          <cell r="G274" t="str">
            <v>HD650</v>
          </cell>
          <cell r="I274" t="str">
            <v>Pump hose, trash, discharge, 6 in.</v>
          </cell>
        </row>
        <row r="275">
          <cell r="A275">
            <v>272</v>
          </cell>
          <cell r="C275" t="str">
            <v>PHD</v>
          </cell>
          <cell r="E275" t="str">
            <v>PHD605</v>
          </cell>
          <cell r="F275" t="str">
            <v>M-Q</v>
          </cell>
          <cell r="G275" t="str">
            <v>TBD</v>
          </cell>
          <cell r="I275" t="str">
            <v>Pump hose, trash, discharge, 6 in. w/ camlock fittings</v>
          </cell>
        </row>
        <row r="276">
          <cell r="A276">
            <v>273</v>
          </cell>
          <cell r="C276" t="str">
            <v>PHS</v>
          </cell>
          <cell r="E276" t="str">
            <v>PHS000</v>
          </cell>
          <cell r="F276" t="str">
            <v>TBD</v>
          </cell>
          <cell r="G276" t="str">
            <v>TBD</v>
          </cell>
          <cell r="I276" t="str">
            <v>Pump hose, trash, suction, 6 in.</v>
          </cell>
        </row>
        <row r="277">
          <cell r="A277">
            <v>274</v>
          </cell>
          <cell r="C277" t="str">
            <v>RDO</v>
          </cell>
          <cell r="E277" t="str">
            <v>RDO000</v>
          </cell>
          <cell r="F277" t="str">
            <v>Motorola</v>
          </cell>
          <cell r="G277" t="str">
            <v>XPR3300</v>
          </cell>
          <cell r="I277" t="str">
            <v>Radio, Hand-Held - no screen, no zone, 16 channel maximum</v>
          </cell>
        </row>
        <row r="278">
          <cell r="A278">
            <v>275</v>
          </cell>
          <cell r="C278" t="str">
            <v>RDO</v>
          </cell>
          <cell r="E278" t="str">
            <v>RDO000</v>
          </cell>
          <cell r="F278" t="str">
            <v>Motorola</v>
          </cell>
          <cell r="G278" t="str">
            <v>XPR7550</v>
          </cell>
          <cell r="I278" t="str">
            <v>Radio, Hand-Held - Multizone with Mic and Charger</v>
          </cell>
        </row>
        <row r="279">
          <cell r="A279">
            <v>276</v>
          </cell>
          <cell r="C279" t="str">
            <v>SWR</v>
          </cell>
          <cell r="E279" t="str">
            <v>SWR000</v>
          </cell>
          <cell r="F279" t="str">
            <v>Broce</v>
          </cell>
          <cell r="G279" t="str">
            <v>TBD</v>
          </cell>
          <cell r="I279" t="str">
            <v>Diesel powered street sweeper, ride on, 6-8' brush, enclosed cab</v>
          </cell>
        </row>
        <row r="280">
          <cell r="A280">
            <v>1000</v>
          </cell>
          <cell r="C280" t="str">
            <v>PLM</v>
          </cell>
          <cell r="E280" t="str">
            <v>PLM000</v>
          </cell>
          <cell r="F280" t="str">
            <v>JLG</v>
          </cell>
          <cell r="G280" t="str">
            <v>TBD</v>
          </cell>
          <cell r="I280" t="str">
            <v>Personal lift, manual, 19-20 ft.</v>
          </cell>
        </row>
        <row r="281">
          <cell r="A281">
            <v>1001</v>
          </cell>
          <cell r="C281" t="str">
            <v>PLM</v>
          </cell>
          <cell r="E281" t="str">
            <v>PLM000</v>
          </cell>
          <cell r="F281" t="str">
            <v>JLG</v>
          </cell>
          <cell r="G281" t="str">
            <v>TBD</v>
          </cell>
          <cell r="I281" t="str">
            <v>Genie Runabout GR-20 self propelled Electric Lift</v>
          </cell>
        </row>
        <row r="282">
          <cell r="A282">
            <v>1002</v>
          </cell>
          <cell r="C282" t="str">
            <v>MLS</v>
          </cell>
          <cell r="E282" t="str">
            <v>MLS025</v>
          </cell>
          <cell r="F282" t="str">
            <v>JLG</v>
          </cell>
          <cell r="G282" t="str">
            <v>260MRT</v>
          </cell>
          <cell r="I282" t="str">
            <v>Scissor lift, rough terrain, 16-25', 4wd, gas powered</v>
          </cell>
        </row>
        <row r="283">
          <cell r="A283">
            <v>1003</v>
          </cell>
          <cell r="C283" t="str">
            <v>MLS</v>
          </cell>
          <cell r="E283" t="str">
            <v>MLS033</v>
          </cell>
          <cell r="F283" t="str">
            <v>JLG</v>
          </cell>
          <cell r="G283" t="str">
            <v>3394RT</v>
          </cell>
          <cell r="I283" t="str">
            <v>Scissor Lift- 33 ft platform height 4WD IC engine</v>
          </cell>
        </row>
        <row r="284">
          <cell r="A284">
            <v>1004</v>
          </cell>
          <cell r="C284" t="str">
            <v>MLS</v>
          </cell>
          <cell r="E284" t="str">
            <v>MLS050</v>
          </cell>
          <cell r="F284" t="str">
            <v>JLG</v>
          </cell>
          <cell r="G284" t="str">
            <v>4394RT</v>
          </cell>
          <cell r="I284" t="str">
            <v>Scissor Lift- 43 ft platform height 4WD IC engine</v>
          </cell>
        </row>
        <row r="285">
          <cell r="A285">
            <v>1005</v>
          </cell>
          <cell r="C285" t="str">
            <v>MLA</v>
          </cell>
          <cell r="E285" t="str">
            <v>MLA045</v>
          </cell>
          <cell r="F285" t="str">
            <v>JLG</v>
          </cell>
          <cell r="G285" t="str">
            <v>E400AJP</v>
          </cell>
          <cell r="I285" t="str">
            <v>Articulating Boom Lift- 40 ft platform height electric</v>
          </cell>
        </row>
        <row r="286">
          <cell r="A286">
            <v>1006</v>
          </cell>
          <cell r="C286" t="str">
            <v>MLB</v>
          </cell>
          <cell r="E286" t="str">
            <v>MLB135</v>
          </cell>
          <cell r="F286" t="str">
            <v>JLG</v>
          </cell>
          <cell r="G286" t="str">
            <v>1350SJP</v>
          </cell>
          <cell r="I286" t="str">
            <v>Staight Boom Lift- 135 ft platform height IC engine</v>
          </cell>
        </row>
        <row r="287">
          <cell r="A287">
            <v>1007</v>
          </cell>
          <cell r="C287" t="str">
            <v>MLB</v>
          </cell>
          <cell r="E287" t="str">
            <v>MLB150</v>
          </cell>
          <cell r="F287" t="str">
            <v>JLG</v>
          </cell>
          <cell r="G287" t="str">
            <v>1500SJP</v>
          </cell>
          <cell r="I287" t="str">
            <v>Staight Boom Lift- 150 ft platform height IC engine</v>
          </cell>
        </row>
        <row r="288">
          <cell r="A288">
            <v>1008</v>
          </cell>
          <cell r="C288" t="str">
            <v>MLB</v>
          </cell>
          <cell r="E288" t="str">
            <v>MLB200</v>
          </cell>
          <cell r="F288" t="str">
            <v>JLG</v>
          </cell>
          <cell r="G288" t="str">
            <v>1850SJP</v>
          </cell>
          <cell r="I288" t="str">
            <v>Staight Boom Lift- 185 ft platform height IC engine</v>
          </cell>
        </row>
        <row r="289">
          <cell r="A289">
            <v>1009</v>
          </cell>
          <cell r="C289" t="str">
            <v>ACD</v>
          </cell>
          <cell r="E289" t="str">
            <v>ACD000</v>
          </cell>
          <cell r="F289" t="str">
            <v>Doosan</v>
          </cell>
          <cell r="G289" t="str">
            <v>HP1600WCU-T4F</v>
          </cell>
          <cell r="I289" t="str">
            <v>1600 CFM Portable Diesel Air Compressor Atlas COPCO</v>
          </cell>
        </row>
        <row r="290">
          <cell r="A290">
            <v>1010</v>
          </cell>
          <cell r="C290" t="str">
            <v>ADR</v>
          </cell>
          <cell r="E290" t="str">
            <v>ADR000</v>
          </cell>
          <cell r="F290" t="str">
            <v xml:space="preserve">Speedaire </v>
          </cell>
          <cell r="G290" t="str">
            <v>2DAZ8</v>
          </cell>
          <cell r="I290" t="str">
            <v>Air Dryer 300 CFM</v>
          </cell>
        </row>
        <row r="291">
          <cell r="A291">
            <v>1011</v>
          </cell>
          <cell r="C291" t="str">
            <v>TKW</v>
          </cell>
          <cell r="E291" t="str">
            <v>TKW004</v>
          </cell>
          <cell r="F291" t="str">
            <v>International</v>
          </cell>
          <cell r="G291" t="str">
            <v>7400TKW</v>
          </cell>
          <cell r="I291" t="str">
            <v>Water Truck, w/4,000 gal PTO pump powered pressure spray bars on Diesel powered water truck with license plates for road use, strobe beacon light, backup alarm, and fire ext.</v>
          </cell>
        </row>
        <row r="292">
          <cell r="A292">
            <v>1012</v>
          </cell>
          <cell r="C292" t="str">
            <v>BUS</v>
          </cell>
          <cell r="E292" t="str">
            <v>BUS000</v>
          </cell>
          <cell r="F292" t="str">
            <v>Starcraft</v>
          </cell>
          <cell r="G292" t="str">
            <v>TBD</v>
          </cell>
          <cell r="I292" t="str">
            <v>25 passenger shuttle bus, gas powered</v>
          </cell>
        </row>
        <row r="293">
          <cell r="A293">
            <v>1013</v>
          </cell>
          <cell r="C293" t="str">
            <v>THP</v>
          </cell>
          <cell r="E293" t="str">
            <v>THP000</v>
          </cell>
          <cell r="F293" t="str">
            <v>M-Q</v>
          </cell>
          <cell r="G293" t="str">
            <v>TBD</v>
          </cell>
          <cell r="I293" t="str">
            <v>Water trailer, 500 gallon w/ 100' hose reel</v>
          </cell>
        </row>
        <row r="294">
          <cell r="A294">
            <v>1014</v>
          </cell>
          <cell r="C294" t="str">
            <v>RVS</v>
          </cell>
          <cell r="E294" t="str">
            <v>RVS0E3</v>
          </cell>
          <cell r="F294" t="str">
            <v>Volvo</v>
          </cell>
          <cell r="G294" t="str">
            <v>TBD</v>
          </cell>
          <cell r="I294" t="str">
            <v>Roller Vibrator Single Drum Compactor, Smooth or Padfoot, Ride On, Diesel Powered, 66 in.</v>
          </cell>
        </row>
        <row r="295">
          <cell r="A295">
            <v>1015</v>
          </cell>
          <cell r="C295" t="str">
            <v>RVS</v>
          </cell>
          <cell r="E295" t="str">
            <v>RVS0O4</v>
          </cell>
          <cell r="F295" t="str">
            <v>Volvo</v>
          </cell>
          <cell r="G295" t="str">
            <v>TBD</v>
          </cell>
          <cell r="I295" t="str">
            <v>Roller Vibrator Single Drum, Padfoot, Ride On, Diesel Powered, 84 in.</v>
          </cell>
        </row>
        <row r="296">
          <cell r="A296">
            <v>1016</v>
          </cell>
          <cell r="C296" t="str">
            <v>CSA</v>
          </cell>
          <cell r="E296" t="str">
            <v>CSA000</v>
          </cell>
          <cell r="F296" t="str">
            <v>CS UNITEC</v>
          </cell>
          <cell r="G296" t="str">
            <v>326.2007 (TFP 260 GAS)</v>
          </cell>
          <cell r="I296" t="str">
            <v>Concrete scabbler, walk behind, gas</v>
          </cell>
        </row>
        <row r="297">
          <cell r="A297">
            <v>1017</v>
          </cell>
          <cell r="C297" t="str">
            <v>CSA</v>
          </cell>
          <cell r="E297" t="str">
            <v>CSA000</v>
          </cell>
          <cell r="F297" t="str">
            <v>EDCO</v>
          </cell>
          <cell r="G297" t="str">
            <v>CD-3</v>
          </cell>
          <cell r="I297" t="str">
            <v>Concrete scabbler, walk behind, air</v>
          </cell>
        </row>
        <row r="298">
          <cell r="A298">
            <v>1018</v>
          </cell>
          <cell r="C298" t="str">
            <v>SCR</v>
          </cell>
          <cell r="E298" t="str">
            <v>SCR000</v>
          </cell>
          <cell r="F298" t="str">
            <v>CS UNITEC</v>
          </cell>
          <cell r="G298" t="str">
            <v>194.C405</v>
          </cell>
          <cell r="I298" t="str">
            <v>Concrete scarifier</v>
          </cell>
        </row>
        <row r="299">
          <cell r="A299">
            <v>1019</v>
          </cell>
          <cell r="C299" t="str">
            <v>TKB</v>
          </cell>
          <cell r="E299" t="str">
            <v>TKB030</v>
          </cell>
          <cell r="F299" t="str">
            <v>TBD</v>
          </cell>
          <cell r="G299" t="str">
            <v>TBD</v>
          </cell>
          <cell r="I299" t="str">
            <v>15 ton boom truck single axle</v>
          </cell>
        </row>
        <row r="300">
          <cell r="A300">
            <v>1020</v>
          </cell>
          <cell r="C300" t="str">
            <v>CHR</v>
          </cell>
          <cell r="E300" t="str">
            <v>CHR015</v>
          </cell>
          <cell r="F300" t="str">
            <v>TBD</v>
          </cell>
          <cell r="G300" t="str">
            <v>TBD</v>
          </cell>
          <cell r="I300" t="str">
            <v>15 ton neckbreaker crane, Galion or similar</v>
          </cell>
        </row>
        <row r="301">
          <cell r="A301">
            <v>1021</v>
          </cell>
          <cell r="C301" t="str">
            <v>TRR</v>
          </cell>
          <cell r="E301" t="str">
            <v>TRR0W1</v>
          </cell>
          <cell r="F301" t="str">
            <v>Ditch Witch</v>
          </cell>
          <cell r="G301" t="str">
            <v>C12</v>
          </cell>
          <cell r="I301" t="str">
            <v>Trencher, rubber tire, walk behind</v>
          </cell>
        </row>
        <row r="302">
          <cell r="A302">
            <v>1022</v>
          </cell>
          <cell r="C302" t="str">
            <v>TRR</v>
          </cell>
          <cell r="E302" t="str">
            <v>TRRDR3</v>
          </cell>
          <cell r="F302" t="str">
            <v>Ditch Witch</v>
          </cell>
          <cell r="G302" t="str">
            <v>RT45</v>
          </cell>
          <cell r="I302" t="str">
            <v>Trencher, rubber tire, ride on, Ditchwitch RT 45 or equivalent</v>
          </cell>
        </row>
        <row r="303">
          <cell r="A303">
            <v>1023</v>
          </cell>
          <cell r="C303" t="str">
            <v>FLR</v>
          </cell>
          <cell r="E303" t="str">
            <v>FLR004</v>
          </cell>
          <cell r="F303" t="str">
            <v>JLG</v>
          </cell>
          <cell r="G303" t="str">
            <v>G5-18A</v>
          </cell>
          <cell r="I303" t="str">
            <v>Forklift, rough terrain, telehandler type, 4400 lb, narrow, Terex GTH5519 or equivalent</v>
          </cell>
        </row>
        <row r="304">
          <cell r="A304">
            <v>1024</v>
          </cell>
          <cell r="C304" t="str">
            <v>FLR</v>
          </cell>
          <cell r="E304" t="str">
            <v>FLR4E7</v>
          </cell>
          <cell r="F304" t="str">
            <v>Xtreme</v>
          </cell>
          <cell r="G304">
            <v>1534</v>
          </cell>
          <cell r="I304" t="str">
            <v>Forklift, rough terrain, telehandler type, 25,000 lbs, Manitou MHT10120 or equivalent</v>
          </cell>
        </row>
        <row r="305">
          <cell r="A305">
            <v>1025</v>
          </cell>
          <cell r="C305" t="str">
            <v>FLR</v>
          </cell>
          <cell r="E305" t="str">
            <v>FLR4O9</v>
          </cell>
          <cell r="F305" t="str">
            <v>Kalmar</v>
          </cell>
          <cell r="G305" t="str">
            <v>40K</v>
          </cell>
          <cell r="I305" t="str">
            <v>Forklift, Rough Terrain, Vertical Mast Yard type diesel powered 2wd, rear steer, 40,000 lbs.,  8 ft. Forks, Hyd. Side Shift fork carriage, enclosed cab w/ heat and AC (Kalmar or Big Red Type)</v>
          </cell>
        </row>
        <row r="306">
          <cell r="A306">
            <v>1026</v>
          </cell>
          <cell r="C306" t="str">
            <v>FSP</v>
          </cell>
          <cell r="E306" t="str">
            <v>FSP000</v>
          </cell>
          <cell r="F306" t="str">
            <v>Multiquip</v>
          </cell>
          <cell r="G306" t="str">
            <v>CB1463</v>
          </cell>
          <cell r="I306" t="str">
            <v>6" pump float control</v>
          </cell>
        </row>
        <row r="307">
          <cell r="A307">
            <v>1027</v>
          </cell>
          <cell r="C307" t="str">
            <v>WMP</v>
          </cell>
          <cell r="E307" t="str">
            <v>WMP000</v>
          </cell>
          <cell r="F307" t="str">
            <v>TBD</v>
          </cell>
          <cell r="G307" t="str">
            <v>TBD</v>
          </cell>
          <cell r="I307" t="str">
            <v>Welding Machine- electric 350 amp PipePro R&amp;D Capability</v>
          </cell>
        </row>
        <row r="308">
          <cell r="A308">
            <v>1028</v>
          </cell>
          <cell r="C308" t="str">
            <v>WFA</v>
          </cell>
          <cell r="E308" t="str">
            <v>WFA000</v>
          </cell>
          <cell r="F308" t="str">
            <v>TBD</v>
          </cell>
          <cell r="G308" t="str">
            <v>TBD</v>
          </cell>
          <cell r="I308" t="str">
            <v>PipeWorks Smart Feeder (R&amp;D Capability)</v>
          </cell>
        </row>
        <row r="309">
          <cell r="A309">
            <v>1029</v>
          </cell>
          <cell r="C309" t="str">
            <v>BLO</v>
          </cell>
          <cell r="E309" t="str">
            <v>BLOCP2</v>
          </cell>
          <cell r="F309" t="str">
            <v>Coppus</v>
          </cell>
          <cell r="G309" t="str">
            <v>CP20</v>
          </cell>
          <cell r="I309" t="str">
            <v>Blower, CP20 or equivalent</v>
          </cell>
        </row>
        <row r="310">
          <cell r="A310">
            <v>1030</v>
          </cell>
          <cell r="C310" t="str">
            <v>CRR</v>
          </cell>
          <cell r="E310" t="str">
            <v>CRR000</v>
          </cell>
          <cell r="F310" t="str">
            <v>Current Tools</v>
          </cell>
          <cell r="G310">
            <v>615</v>
          </cell>
          <cell r="I310" t="str">
            <v>Cable Reel Roller, 30,000 lb capacity  handles up to 96" reel width and and 12' diameter reels, on/off foot pedal remote operation, Speed control for variable cable feeding rates</v>
          </cell>
        </row>
        <row r="311">
          <cell r="A311">
            <v>1031</v>
          </cell>
          <cell r="C311" t="str">
            <v>HMC</v>
          </cell>
          <cell r="E311" t="str">
            <v>HMC020</v>
          </cell>
          <cell r="F311" t="str">
            <v>Harrington</v>
          </cell>
          <cell r="G311" t="str">
            <v>CB200</v>
          </cell>
          <cell r="I311" t="str">
            <v>Chain hoist, hand, 20 ton, Harrington CB200</v>
          </cell>
        </row>
        <row r="312">
          <cell r="A312">
            <v>1032</v>
          </cell>
          <cell r="C312" t="str">
            <v>HCA</v>
          </cell>
          <cell r="E312" t="str">
            <v>HCA000</v>
          </cell>
          <cell r="F312" t="str">
            <v>Harrington</v>
          </cell>
          <cell r="G312" t="str">
            <v>TCR1000P-30FT</v>
          </cell>
          <cell r="I312" t="str">
            <v>Chain hoist, air, 1 ton w/ 30' chain</v>
          </cell>
        </row>
        <row r="313">
          <cell r="A313">
            <v>1033</v>
          </cell>
          <cell r="C313" t="str">
            <v>HCA</v>
          </cell>
          <cell r="E313" t="str">
            <v>HCA000</v>
          </cell>
          <cell r="F313" t="str">
            <v>Harrington</v>
          </cell>
          <cell r="G313" t="str">
            <v>TCR25000P-30FT</v>
          </cell>
          <cell r="I313" t="str">
            <v>Chain hoist, pneumatic, 20 ton w/ 30' chain</v>
          </cell>
        </row>
        <row r="314">
          <cell r="A314">
            <v>1034</v>
          </cell>
          <cell r="C314" t="str">
            <v>PTM</v>
          </cell>
          <cell r="E314" t="str">
            <v>PTM000</v>
          </cell>
          <cell r="F314" t="str">
            <v>T-Seal</v>
          </cell>
          <cell r="G314" t="str">
            <v>TP1824</v>
          </cell>
          <cell r="I314" t="str">
            <v>24"-60" pipe plugs, w/protective sleeves and 30' hydraulic inflation lines</v>
          </cell>
        </row>
        <row r="315">
          <cell r="A315">
            <v>1035</v>
          </cell>
          <cell r="C315" t="str">
            <v>MSC</v>
          </cell>
          <cell r="E315" t="str">
            <v>MSC000</v>
          </cell>
          <cell r="F315" t="str">
            <v>Miller</v>
          </cell>
          <cell r="G315" t="str">
            <v>Spectrum 375 X-Treme with XT30</v>
          </cell>
          <cell r="I315" t="str">
            <v>50' hand held plasma torch</v>
          </cell>
        </row>
        <row r="316">
          <cell r="A316">
            <v>1036</v>
          </cell>
          <cell r="C316" t="str">
            <v>PCR</v>
          </cell>
          <cell r="E316" t="str">
            <v>PCR000</v>
          </cell>
          <cell r="F316" t="str">
            <v>Miller</v>
          </cell>
          <cell r="G316">
            <v>875</v>
          </cell>
          <cell r="I316" t="str">
            <v>Plasma cutter with torch, 1/2", PC50</v>
          </cell>
        </row>
        <row r="317">
          <cell r="A317">
            <v>1037</v>
          </cell>
          <cell r="C317" t="str">
            <v>HNS</v>
          </cell>
          <cell r="E317" t="str">
            <v>HNS000</v>
          </cell>
          <cell r="F317" t="str">
            <v>Power Team By Spx Corp</v>
          </cell>
          <cell r="G317" t="str">
            <v>HNS225</v>
          </cell>
          <cell r="I317" t="str">
            <v>Hydraulic Nut Splitter 25 ton</v>
          </cell>
        </row>
        <row r="318">
          <cell r="A318">
            <v>1038</v>
          </cell>
          <cell r="C318" t="str">
            <v>HNS</v>
          </cell>
          <cell r="E318" t="str">
            <v>HNS000</v>
          </cell>
          <cell r="F318" t="str">
            <v>Power Team By Spx Corp</v>
          </cell>
          <cell r="G318" t="str">
            <v>HNS225</v>
          </cell>
          <cell r="I318" t="str">
            <v>Hydraulic Nut Splitter 20 ton</v>
          </cell>
        </row>
        <row r="319">
          <cell r="A319">
            <v>1039</v>
          </cell>
          <cell r="C319" t="str">
            <v>WTS</v>
          </cell>
          <cell r="E319" t="str">
            <v>WTS000</v>
          </cell>
          <cell r="F319" t="str">
            <v>W.W. Grainger</v>
          </cell>
          <cell r="G319" t="str">
            <v>21YK53</v>
          </cell>
          <cell r="I319" t="str">
            <v>275 gallon water tank, skid mounted, w/ pump</v>
          </cell>
        </row>
        <row r="320">
          <cell r="A320">
            <v>1040</v>
          </cell>
          <cell r="C320" t="str">
            <v>PCL</v>
          </cell>
          <cell r="E320" t="str">
            <v>PCL054</v>
          </cell>
          <cell r="F320" t="str">
            <v>H&amp;M</v>
          </cell>
          <cell r="G320" t="str">
            <v>Gen30</v>
          </cell>
          <cell r="I320" t="str">
            <v>Pipe clamp, 30"</v>
          </cell>
        </row>
        <row r="321">
          <cell r="A321">
            <v>1041</v>
          </cell>
          <cell r="C321" t="str">
            <v>PCL</v>
          </cell>
          <cell r="E321" t="str">
            <v>PCL016</v>
          </cell>
          <cell r="F321" t="str">
            <v>Mathey</v>
          </cell>
          <cell r="G321" t="str">
            <v>D-249</v>
          </cell>
          <cell r="I321" t="str">
            <v>Carbon Pipe Clamp double screw 4"-16"</v>
          </cell>
        </row>
        <row r="322">
          <cell r="A322">
            <v>1042</v>
          </cell>
          <cell r="C322" t="str">
            <v>PCL</v>
          </cell>
          <cell r="E322" t="str">
            <v>PCL054</v>
          </cell>
          <cell r="F322" t="str">
            <v>TBD</v>
          </cell>
          <cell r="G322" t="str">
            <v>TBD</v>
          </cell>
          <cell r="I322" t="str">
            <v>Pipe clamp, 72"</v>
          </cell>
        </row>
        <row r="323">
          <cell r="A323">
            <v>1043</v>
          </cell>
          <cell r="C323" t="str">
            <v>INT</v>
          </cell>
          <cell r="E323" t="str">
            <v>INT000</v>
          </cell>
          <cell r="F323" t="str">
            <v>Megger</v>
          </cell>
          <cell r="G323" t="str">
            <v>MIT420</v>
          </cell>
          <cell r="I323" t="str">
            <v>Industrial CAT IV insulation and continuity tester, MIT420 with NIST calibration</v>
          </cell>
        </row>
        <row r="324">
          <cell r="A324">
            <v>1044</v>
          </cell>
          <cell r="C324" t="str">
            <v>INT</v>
          </cell>
          <cell r="E324" t="str">
            <v>INT000</v>
          </cell>
          <cell r="F324" t="str">
            <v>Megger</v>
          </cell>
          <cell r="G324" t="str">
            <v>MIT515</v>
          </cell>
          <cell r="I324" t="str">
            <v>MIT515 insulation resistance tester</v>
          </cell>
        </row>
        <row r="325">
          <cell r="A325">
            <v>1045</v>
          </cell>
          <cell r="C325" t="str">
            <v>INT</v>
          </cell>
          <cell r="E325" t="str">
            <v>INT000</v>
          </cell>
          <cell r="F325" t="str">
            <v>Megger</v>
          </cell>
          <cell r="G325" t="str">
            <v>MIT1525</v>
          </cell>
          <cell r="I325" t="str">
            <v>MIT1525 US1002-909 insulation resistance tester</v>
          </cell>
        </row>
        <row r="326">
          <cell r="A326">
            <v>1046</v>
          </cell>
          <cell r="C326" t="str">
            <v>LLR</v>
          </cell>
          <cell r="E326" t="str">
            <v>LLR000</v>
          </cell>
          <cell r="F326" t="str">
            <v>Rotalign</v>
          </cell>
          <cell r="G326" t="str">
            <v>Ultra IS</v>
          </cell>
          <cell r="I326" t="str">
            <v>Rotoline Ultra Plus Optiline Laser</v>
          </cell>
        </row>
        <row r="327">
          <cell r="A327">
            <v>1047</v>
          </cell>
          <cell r="C327" t="str">
            <v>TTS</v>
          </cell>
          <cell r="E327" t="str">
            <v>TTS000</v>
          </cell>
          <cell r="F327" t="str">
            <v>Spectra</v>
          </cell>
          <cell r="G327" t="str">
            <v>DET2</v>
          </cell>
          <cell r="I327" t="str">
            <v>Transit theodolite, Spectra DET-2 or equivalent w/ tripod</v>
          </cell>
        </row>
        <row r="328">
          <cell r="A328">
            <v>1048</v>
          </cell>
          <cell r="C328" t="str">
            <v>PTS</v>
          </cell>
          <cell r="E328" t="str">
            <v>PTS000</v>
          </cell>
          <cell r="F328" t="str">
            <v>Cherne</v>
          </cell>
          <cell r="G328">
            <v>275088</v>
          </cell>
          <cell r="I328" t="str">
            <v>Pipe test plug, inflatable, 8-12", with hydraulic inflation lines and gauges</v>
          </cell>
        </row>
        <row r="329">
          <cell r="A329">
            <v>1049</v>
          </cell>
          <cell r="C329" t="str">
            <v>PTS</v>
          </cell>
          <cell r="E329" t="str">
            <v>PTS000</v>
          </cell>
          <cell r="F329" t="str">
            <v>Cherne</v>
          </cell>
          <cell r="G329">
            <v>385248</v>
          </cell>
          <cell r="I329" t="str">
            <v>Pipe test plug, inflatable, 12-24", with hydraulic inflation lines and gauges</v>
          </cell>
        </row>
        <row r="330">
          <cell r="A330">
            <v>1050</v>
          </cell>
          <cell r="C330" t="str">
            <v>PTS</v>
          </cell>
          <cell r="E330" t="str">
            <v>PTS000</v>
          </cell>
          <cell r="F330" t="str">
            <v>Cherne</v>
          </cell>
          <cell r="G330">
            <v>262242</v>
          </cell>
          <cell r="I330" t="str">
            <v>Pipe test plug, inflatable, 15-30", with hydraulic inflation lines and gauges</v>
          </cell>
        </row>
        <row r="331">
          <cell r="A331">
            <v>1051</v>
          </cell>
          <cell r="C331" t="str">
            <v>PTS</v>
          </cell>
          <cell r="E331" t="str">
            <v>PTS000</v>
          </cell>
          <cell r="F331" t="str">
            <v>Cherne</v>
          </cell>
          <cell r="G331">
            <v>310408</v>
          </cell>
          <cell r="I331" t="str">
            <v>Pipe test plug, inflatable, 20-40", with hydraulic inflation lines and protective sleeves</v>
          </cell>
        </row>
        <row r="332">
          <cell r="A332">
            <v>1052</v>
          </cell>
          <cell r="C332" t="str">
            <v>UAT</v>
          </cell>
          <cell r="E332" t="str">
            <v>UAT000</v>
          </cell>
          <cell r="F332" t="str">
            <v>AIM</v>
          </cell>
          <cell r="G332" t="str">
            <v>A45FF-1</v>
          </cell>
          <cell r="I332" t="str">
            <v>Uniloader/skid steer fork attachment</v>
          </cell>
        </row>
        <row r="333">
          <cell r="A333">
            <v>1053</v>
          </cell>
          <cell r="C333" t="str">
            <v>UAT</v>
          </cell>
          <cell r="E333" t="str">
            <v>UAT000</v>
          </cell>
          <cell r="F333" t="str">
            <v>Bobcat</v>
          </cell>
          <cell r="G333" t="str">
            <v>TBD</v>
          </cell>
          <cell r="I333" t="str">
            <v xml:space="preserve">Skidsteer auger attachment </v>
          </cell>
        </row>
        <row r="334">
          <cell r="A334">
            <v>1054</v>
          </cell>
          <cell r="C334" t="str">
            <v>UAT</v>
          </cell>
          <cell r="E334" t="str">
            <v>UAT000</v>
          </cell>
          <cell r="F334" t="str">
            <v>Doosan</v>
          </cell>
          <cell r="G334" t="str">
            <v>Model 15</v>
          </cell>
          <cell r="I334" t="str">
            <v>Auger attachment for uniloader</v>
          </cell>
        </row>
        <row r="335">
          <cell r="A335">
            <v>1055</v>
          </cell>
          <cell r="C335" t="str">
            <v>EAT</v>
          </cell>
          <cell r="E335" t="str">
            <v>EAT000</v>
          </cell>
          <cell r="F335" t="str">
            <v xml:space="preserve">Doosan </v>
          </cell>
          <cell r="G335" t="str">
            <v>HB-880</v>
          </cell>
          <cell r="I335" t="str">
            <v>Breaker attachment, min-excavator</v>
          </cell>
        </row>
        <row r="336">
          <cell r="A336">
            <v>1056</v>
          </cell>
          <cell r="C336" t="str">
            <v>EAT</v>
          </cell>
          <cell r="E336" t="str">
            <v>EAT000</v>
          </cell>
          <cell r="F336" t="str">
            <v>Doosan</v>
          </cell>
          <cell r="G336" t="str">
            <v>CXB-190H</v>
          </cell>
          <cell r="I336" t="str">
            <v>Breaker attachment, 25,000 lbs</v>
          </cell>
        </row>
        <row r="337">
          <cell r="A337">
            <v>1057</v>
          </cell>
          <cell r="C337" t="str">
            <v>EAT</v>
          </cell>
          <cell r="E337" t="str">
            <v>EAT000</v>
          </cell>
          <cell r="F337" t="str">
            <v>Doosan</v>
          </cell>
          <cell r="G337" t="str">
            <v>DXB-170H</v>
          </cell>
          <cell r="I337" t="str">
            <v>Breaker attachment for Case 210</v>
          </cell>
        </row>
        <row r="338">
          <cell r="A338">
            <v>1058</v>
          </cell>
          <cell r="C338" t="str">
            <v>EAT</v>
          </cell>
          <cell r="E338" t="str">
            <v>EAT000</v>
          </cell>
          <cell r="F338" t="str">
            <v>Doosan</v>
          </cell>
          <cell r="G338" t="str">
            <v>DXB-260H</v>
          </cell>
          <cell r="I338" t="str">
            <v>Breaker attachment for Doosan 300/350 excavator</v>
          </cell>
        </row>
        <row r="339">
          <cell r="A339">
            <v>1059</v>
          </cell>
          <cell r="C339" t="str">
            <v>EAT</v>
          </cell>
          <cell r="E339" t="str">
            <v>EAT000</v>
          </cell>
          <cell r="F339" t="str">
            <v>Doosan</v>
          </cell>
          <cell r="G339" t="str">
            <v>Model 30</v>
          </cell>
          <cell r="I339" t="str">
            <v>Auger attachment for mini-excavator</v>
          </cell>
        </row>
        <row r="340">
          <cell r="A340">
            <v>1060</v>
          </cell>
          <cell r="C340" t="str">
            <v>FTA</v>
          </cell>
          <cell r="E340" t="str">
            <v>FTA000</v>
          </cell>
          <cell r="F340" t="str">
            <v>King Cutter</v>
          </cell>
          <cell r="G340" t="str">
            <v>TBD</v>
          </cell>
          <cell r="I340" t="str">
            <v>Brush hog attachment for farm tractor, 6'</v>
          </cell>
        </row>
        <row r="341">
          <cell r="A341">
            <v>1061</v>
          </cell>
          <cell r="C341" t="str">
            <v>FAT</v>
          </cell>
          <cell r="E341" t="str">
            <v>FAT000</v>
          </cell>
          <cell r="F341" t="str">
            <v>JLG</v>
          </cell>
          <cell r="G341">
            <v>100107205</v>
          </cell>
          <cell r="I341" t="str">
            <v>Forklift hook attachment for JLG</v>
          </cell>
        </row>
        <row r="342">
          <cell r="A342">
            <v>1062</v>
          </cell>
          <cell r="C342" t="str">
            <v>FAT</v>
          </cell>
          <cell r="E342" t="str">
            <v>FAT000</v>
          </cell>
          <cell r="F342" t="str">
            <v>JLG</v>
          </cell>
          <cell r="G342" t="str">
            <v>Truss Boom</v>
          </cell>
          <cell r="I342" t="str">
            <v>Forklift jib attachment, JLG 9k forklift</v>
          </cell>
        </row>
        <row r="343">
          <cell r="A343">
            <v>1063</v>
          </cell>
          <cell r="C343" t="str">
            <v>WAT</v>
          </cell>
          <cell r="E343" t="str">
            <v>WAT000</v>
          </cell>
          <cell r="F343" t="str">
            <v>TBD</v>
          </cell>
          <cell r="G343" t="str">
            <v>TBD</v>
          </cell>
          <cell r="I343" t="str">
            <v>Front end loader attachment, forks</v>
          </cell>
        </row>
        <row r="344">
          <cell r="A344">
            <v>1064</v>
          </cell>
          <cell r="C344" t="str">
            <v>MSC</v>
          </cell>
          <cell r="E344" t="str">
            <v>MSC000</v>
          </cell>
          <cell r="F344" t="str">
            <v>Doosan</v>
          </cell>
          <cell r="G344">
            <v>6666895</v>
          </cell>
          <cell r="I344" t="str">
            <v>Skid Steer Auger Bit 18"</v>
          </cell>
        </row>
        <row r="345">
          <cell r="A345">
            <v>1065</v>
          </cell>
          <cell r="C345" t="str">
            <v>PHS</v>
          </cell>
          <cell r="E345" t="str">
            <v>PHS320</v>
          </cell>
          <cell r="F345" t="str">
            <v>M-Q</v>
          </cell>
          <cell r="G345" t="str">
            <v>HS320</v>
          </cell>
          <cell r="I345" t="str">
            <v>20' suction hose, 3", for trash pump</v>
          </cell>
        </row>
        <row r="346">
          <cell r="A346">
            <v>1066</v>
          </cell>
          <cell r="C346" t="str">
            <v>JCK</v>
          </cell>
          <cell r="E346" t="str">
            <v>JCK100</v>
          </cell>
          <cell r="F346" t="str">
            <v>Power Team By Spx Corp</v>
          </cell>
          <cell r="G346" t="str">
            <v>RLS1000S</v>
          </cell>
          <cell r="I346" t="str">
            <v>100 ton hydraulic ram, Portapower RMC-1001 or equivalent</v>
          </cell>
        </row>
        <row r="347">
          <cell r="A347">
            <v>1067</v>
          </cell>
          <cell r="C347" t="str">
            <v>LRP</v>
          </cell>
          <cell r="E347" t="str">
            <v>LRP000</v>
          </cell>
          <cell r="F347" t="str">
            <v>Ledwell</v>
          </cell>
          <cell r="G347" t="str">
            <v>LW25X120</v>
          </cell>
          <cell r="I347" t="str">
            <v>Portable loading ramp</v>
          </cell>
        </row>
        <row r="348">
          <cell r="A348">
            <v>1068</v>
          </cell>
          <cell r="C348" t="str">
            <v>CIS</v>
          </cell>
          <cell r="E348" t="str">
            <v>CIS000</v>
          </cell>
          <cell r="F348" t="str">
            <v>TBD</v>
          </cell>
          <cell r="G348" t="str">
            <v>TBD</v>
          </cell>
          <cell r="I348" t="str">
            <v>Ice Storage Freezer Chests for storing bag ice</v>
          </cell>
        </row>
        <row r="349">
          <cell r="A349">
            <v>1069</v>
          </cell>
          <cell r="C349" t="str">
            <v>CHC</v>
          </cell>
          <cell r="E349" t="str">
            <v>CHC055</v>
          </cell>
          <cell r="F349" t="str">
            <v>Grove</v>
          </cell>
          <cell r="G349" t="str">
            <v>GHC55</v>
          </cell>
          <cell r="I349" t="str">
            <v>Crane Crawler Telescopic - 50 ton</v>
          </cell>
        </row>
        <row r="350">
          <cell r="A350">
            <v>1070</v>
          </cell>
          <cell r="C350" t="str">
            <v>CHC</v>
          </cell>
          <cell r="E350" t="str">
            <v>CHC075</v>
          </cell>
          <cell r="F350" t="str">
            <v>Grove</v>
          </cell>
          <cell r="G350" t="str">
            <v>GHC75</v>
          </cell>
          <cell r="I350" t="str">
            <v>Crane Crawler Telescopic - 70 ton</v>
          </cell>
        </row>
        <row r="351">
          <cell r="A351">
            <v>1071</v>
          </cell>
          <cell r="C351" t="str">
            <v>CHC</v>
          </cell>
          <cell r="E351" t="str">
            <v>CHC120</v>
          </cell>
          <cell r="F351" t="str">
            <v>Grove</v>
          </cell>
          <cell r="G351" t="str">
            <v>GHC130</v>
          </cell>
          <cell r="I351" t="str">
            <v>Crane Crawler Telescopic - 130 ton</v>
          </cell>
        </row>
        <row r="352">
          <cell r="A352">
            <v>1072</v>
          </cell>
          <cell r="C352" t="str">
            <v>PBM</v>
          </cell>
          <cell r="E352" t="str">
            <v>PBM030</v>
          </cell>
          <cell r="F352" t="str">
            <v>Mathey</v>
          </cell>
          <cell r="G352" t="str">
            <v>05-0204-072</v>
          </cell>
          <cell r="I352" t="str">
            <v>Pipe Beveling Machine, Flame Cut, Motorized Head, Band Type, 72" Mathey #05-01-04-72</v>
          </cell>
        </row>
        <row r="353">
          <cell r="A353">
            <v>1073</v>
          </cell>
          <cell r="C353" t="str">
            <v>PBM</v>
          </cell>
          <cell r="E353" t="str">
            <v>PBM030</v>
          </cell>
          <cell r="F353" t="str">
            <v>Mathey</v>
          </cell>
          <cell r="G353" t="str">
            <v>03-0106-000</v>
          </cell>
          <cell r="I353" t="str">
            <v>Pipe beveling machine, 36", J-beveling, oxygen, and acetylene</v>
          </cell>
        </row>
        <row r="354">
          <cell r="A354">
            <v>1074</v>
          </cell>
          <cell r="C354" t="str">
            <v>PBM</v>
          </cell>
          <cell r="E354" t="str">
            <v>PBM030</v>
          </cell>
          <cell r="F354" t="str">
            <v>Mathey</v>
          </cell>
          <cell r="G354" t="str">
            <v>03-0108-000</v>
          </cell>
          <cell r="I354" t="str">
            <v>Pipe beveling machine, 42", flame cut straight torch</v>
          </cell>
        </row>
        <row r="355">
          <cell r="A355">
            <v>1075</v>
          </cell>
          <cell r="C355" t="str">
            <v>PBM</v>
          </cell>
          <cell r="E355" t="str">
            <v>PBM030</v>
          </cell>
          <cell r="F355" t="str">
            <v>Mathey</v>
          </cell>
          <cell r="G355" t="str">
            <v>03-0108-000</v>
          </cell>
          <cell r="I355" t="str">
            <v>Pipe beveling machine, 48"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C453-91F8-42AE-86F3-BBEB0F19B027}">
  <sheetPr>
    <tabColor theme="5" tint="0.39997558519241921"/>
    <pageSetUpPr fitToPage="1"/>
  </sheetPr>
  <dimension ref="A1:BH489"/>
  <sheetViews>
    <sheetView tabSelected="1" zoomScale="130" zoomScaleNormal="13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B9" sqref="B9"/>
    </sheetView>
  </sheetViews>
  <sheetFormatPr defaultColWidth="9.83203125" defaultRowHeight="11.25"/>
  <cols>
    <col min="2" max="2" width="4.1640625" style="22" hidden="1" customWidth="1"/>
    <col min="3" max="3" width="18.6640625" style="3" customWidth="1"/>
    <col min="4" max="4" width="11.1640625" style="3" hidden="1" customWidth="1"/>
    <col min="5" max="6" width="33.83203125" style="3" hidden="1" customWidth="1"/>
    <col min="7" max="7" width="93.83203125" style="4" customWidth="1"/>
    <col min="8" max="8" width="16" style="4" customWidth="1"/>
    <col min="9" max="9" width="9.83203125" style="4" customWidth="1"/>
    <col min="10" max="10" width="12.83203125" style="4" customWidth="1"/>
    <col min="11" max="22" width="5.83203125" customWidth="1"/>
    <col min="23" max="27" width="5.83203125" style="5" customWidth="1"/>
    <col min="28" max="28" width="6.1640625" style="5" customWidth="1"/>
    <col min="29" max="38" width="5.83203125" style="5" customWidth="1"/>
    <col min="39" max="39" width="5.1640625" style="5" customWidth="1"/>
    <col min="40" max="40" width="6.1640625" style="5" customWidth="1"/>
    <col min="41" max="46" width="5.83203125" style="5" customWidth="1"/>
    <col min="47" max="58" width="5.83203125" style="5" hidden="1" customWidth="1"/>
    <col min="59" max="59" width="17.83203125" bestFit="1" customWidth="1"/>
  </cols>
  <sheetData>
    <row r="1" spans="1:59" ht="15" customHeight="1" thickBot="1">
      <c r="B1" s="1"/>
      <c r="C1" s="2"/>
      <c r="K1" s="123"/>
      <c r="L1" s="124"/>
      <c r="M1" s="125"/>
      <c r="N1" s="126"/>
      <c r="O1" s="123"/>
      <c r="P1" s="124"/>
      <c r="Q1" s="123"/>
      <c r="R1" s="124"/>
      <c r="S1" s="123"/>
      <c r="T1" s="124"/>
      <c r="U1" s="123"/>
      <c r="V1" s="124"/>
      <c r="W1" s="123"/>
      <c r="X1" s="124"/>
      <c r="Y1" s="123"/>
      <c r="Z1" s="124"/>
      <c r="AA1" s="123"/>
      <c r="AB1" s="124"/>
    </row>
    <row r="2" spans="1:59" ht="15" customHeight="1">
      <c r="B2" s="128" t="s">
        <v>0</v>
      </c>
      <c r="C2" s="128"/>
      <c r="D2" s="128"/>
      <c r="E2" s="129"/>
      <c r="F2" s="129"/>
      <c r="G2" s="129"/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7"/>
      <c r="AB2" s="7"/>
      <c r="AC2" s="7"/>
      <c r="AD2" s="7"/>
      <c r="AE2" s="9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10" t="s">
        <v>1</v>
      </c>
      <c r="BG2" s="11"/>
    </row>
    <row r="3" spans="1:59" ht="15" customHeight="1">
      <c r="B3" s="128" t="s">
        <v>2</v>
      </c>
      <c r="C3" s="128"/>
      <c r="D3" s="128"/>
      <c r="E3" s="130"/>
      <c r="F3" s="130"/>
      <c r="G3" s="130"/>
      <c r="H3" s="12"/>
      <c r="I3" s="12"/>
      <c r="J3" s="13"/>
      <c r="K3" s="14"/>
      <c r="L3" s="14"/>
      <c r="M3" s="14"/>
      <c r="N3" s="14"/>
      <c r="O3" s="115" t="s">
        <v>3</v>
      </c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5"/>
      <c r="AX3" s="15"/>
      <c r="AY3" s="15"/>
      <c r="AZ3" s="15"/>
      <c r="BA3" s="15"/>
      <c r="BB3" s="15"/>
      <c r="BC3" s="15"/>
      <c r="BD3" s="15"/>
      <c r="BE3" s="15"/>
      <c r="BF3" s="16" t="s">
        <v>4</v>
      </c>
      <c r="BG3" s="17"/>
    </row>
    <row r="4" spans="1:59" ht="15" customHeight="1" thickBot="1">
      <c r="B4" s="127" t="s">
        <v>5</v>
      </c>
      <c r="C4" s="127"/>
      <c r="D4" s="127"/>
      <c r="E4" s="117"/>
      <c r="F4" s="117"/>
      <c r="G4" s="117"/>
      <c r="H4" s="18"/>
      <c r="I4" s="18"/>
      <c r="O4" s="118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9"/>
      <c r="AX4" s="19"/>
      <c r="AY4" s="19"/>
      <c r="AZ4" s="19"/>
      <c r="BA4" s="19"/>
      <c r="BB4" s="19"/>
      <c r="BC4" s="19"/>
      <c r="BD4" s="19"/>
      <c r="BE4" s="19"/>
      <c r="BF4" s="20" t="s">
        <v>6</v>
      </c>
      <c r="BG4" s="21"/>
    </row>
    <row r="5" spans="1:59" ht="15" customHeight="1">
      <c r="C5" s="23"/>
      <c r="D5" s="24"/>
      <c r="E5" s="24"/>
      <c r="F5" s="24"/>
      <c r="G5" s="113" t="s">
        <v>7</v>
      </c>
      <c r="H5" s="120" t="s">
        <v>8</v>
      </c>
      <c r="I5" s="26"/>
      <c r="J5" s="25" t="s">
        <v>9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2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28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29" t="s">
        <v>10</v>
      </c>
    </row>
    <row r="6" spans="1:59" ht="15" customHeight="1">
      <c r="C6" s="30" t="s">
        <v>11</v>
      </c>
      <c r="D6" s="31" t="s">
        <v>11</v>
      </c>
      <c r="E6" s="24"/>
      <c r="F6" s="24"/>
      <c r="G6" s="113" t="s">
        <v>12</v>
      </c>
      <c r="H6" s="121"/>
      <c r="I6" s="24" t="s">
        <v>13</v>
      </c>
      <c r="J6" s="24" t="s">
        <v>14</v>
      </c>
      <c r="K6" s="32" t="s">
        <v>15</v>
      </c>
      <c r="L6" s="33" t="s">
        <v>16</v>
      </c>
      <c r="M6" s="33" t="s">
        <v>16</v>
      </c>
      <c r="N6" s="33" t="s">
        <v>16</v>
      </c>
      <c r="O6" s="33" t="s">
        <v>16</v>
      </c>
      <c r="P6" s="34">
        <v>2024</v>
      </c>
      <c r="Q6" s="33" t="s">
        <v>16</v>
      </c>
      <c r="R6" s="33" t="s">
        <v>16</v>
      </c>
      <c r="S6" s="33" t="s">
        <v>16</v>
      </c>
      <c r="T6" s="33" t="s">
        <v>16</v>
      </c>
      <c r="U6" s="33" t="s">
        <v>16</v>
      </c>
      <c r="V6" s="35" t="s">
        <v>17</v>
      </c>
      <c r="W6" s="32" t="s">
        <v>15</v>
      </c>
      <c r="X6" s="33" t="s">
        <v>16</v>
      </c>
      <c r="Y6" s="33" t="s">
        <v>16</v>
      </c>
      <c r="Z6" s="33" t="s">
        <v>16</v>
      </c>
      <c r="AA6" s="33" t="s">
        <v>16</v>
      </c>
      <c r="AB6" s="34">
        <f>P6+1</f>
        <v>2025</v>
      </c>
      <c r="AC6" s="33" t="s">
        <v>16</v>
      </c>
      <c r="AD6" s="33" t="s">
        <v>16</v>
      </c>
      <c r="AE6" s="33" t="s">
        <v>16</v>
      </c>
      <c r="AF6" s="33" t="s">
        <v>16</v>
      </c>
      <c r="AG6" s="33" t="s">
        <v>16</v>
      </c>
      <c r="AH6" s="35" t="s">
        <v>17</v>
      </c>
      <c r="AI6" s="32" t="s">
        <v>15</v>
      </c>
      <c r="AJ6" s="33" t="s">
        <v>16</v>
      </c>
      <c r="AK6" s="33" t="s">
        <v>16</v>
      </c>
      <c r="AL6" s="33" t="s">
        <v>16</v>
      </c>
      <c r="AM6" s="33" t="s">
        <v>16</v>
      </c>
      <c r="AN6" s="34">
        <f>AB6+1</f>
        <v>2026</v>
      </c>
      <c r="AO6" s="33" t="s">
        <v>16</v>
      </c>
      <c r="AP6" s="33" t="s">
        <v>16</v>
      </c>
      <c r="AQ6" s="33" t="s">
        <v>16</v>
      </c>
      <c r="AR6" s="33" t="s">
        <v>16</v>
      </c>
      <c r="AS6" s="33"/>
      <c r="AT6" s="35" t="s">
        <v>17</v>
      </c>
      <c r="AU6" s="32" t="s">
        <v>15</v>
      </c>
      <c r="AV6" s="33" t="s">
        <v>16</v>
      </c>
      <c r="AW6" s="33" t="s">
        <v>16</v>
      </c>
      <c r="AX6" s="33" t="s">
        <v>16</v>
      </c>
      <c r="AY6" s="33" t="s">
        <v>16</v>
      </c>
      <c r="AZ6" s="36" t="s">
        <v>18</v>
      </c>
      <c r="BA6" s="33" t="s">
        <v>16</v>
      </c>
      <c r="BB6" s="33" t="s">
        <v>16</v>
      </c>
      <c r="BC6" s="33" t="s">
        <v>16</v>
      </c>
      <c r="BD6" s="33" t="s">
        <v>16</v>
      </c>
      <c r="BE6" s="33"/>
      <c r="BF6" s="33" t="s">
        <v>17</v>
      </c>
      <c r="BG6" s="37" t="s">
        <v>9</v>
      </c>
    </row>
    <row r="7" spans="1:59" ht="15" customHeight="1">
      <c r="C7" s="30" t="s">
        <v>19</v>
      </c>
      <c r="D7" s="31" t="s">
        <v>20</v>
      </c>
      <c r="E7" s="24" t="s">
        <v>21</v>
      </c>
      <c r="F7" s="24" t="s">
        <v>22</v>
      </c>
      <c r="G7" s="113" t="s">
        <v>23</v>
      </c>
      <c r="H7" s="121"/>
      <c r="I7" s="24" t="s">
        <v>24</v>
      </c>
      <c r="J7" s="24" t="s">
        <v>25</v>
      </c>
      <c r="K7" s="38" t="s">
        <v>26</v>
      </c>
      <c r="L7" s="38" t="s">
        <v>27</v>
      </c>
      <c r="M7" s="38" t="s">
        <v>28</v>
      </c>
      <c r="N7" s="38" t="s">
        <v>29</v>
      </c>
      <c r="O7" s="38" t="s">
        <v>30</v>
      </c>
      <c r="P7" s="38" t="s">
        <v>31</v>
      </c>
      <c r="Q7" s="38" t="s">
        <v>32</v>
      </c>
      <c r="R7" s="38" t="s">
        <v>33</v>
      </c>
      <c r="S7" s="38" t="s">
        <v>34</v>
      </c>
      <c r="T7" s="38" t="s">
        <v>35</v>
      </c>
      <c r="U7" s="38" t="s">
        <v>36</v>
      </c>
      <c r="V7" s="39" t="s">
        <v>37</v>
      </c>
      <c r="W7" s="38" t="s">
        <v>26</v>
      </c>
      <c r="X7" s="38" t="s">
        <v>27</v>
      </c>
      <c r="Y7" s="38" t="s">
        <v>28</v>
      </c>
      <c r="Z7" s="38" t="s">
        <v>29</v>
      </c>
      <c r="AA7" s="38" t="s">
        <v>30</v>
      </c>
      <c r="AB7" s="38" t="s">
        <v>31</v>
      </c>
      <c r="AC7" s="38" t="s">
        <v>32</v>
      </c>
      <c r="AD7" s="38" t="s">
        <v>33</v>
      </c>
      <c r="AE7" s="38" t="s">
        <v>34</v>
      </c>
      <c r="AF7" s="38" t="s">
        <v>35</v>
      </c>
      <c r="AG7" s="38" t="s">
        <v>36</v>
      </c>
      <c r="AH7" s="39" t="s">
        <v>37</v>
      </c>
      <c r="AI7" s="38" t="s">
        <v>26</v>
      </c>
      <c r="AJ7" s="38" t="s">
        <v>27</v>
      </c>
      <c r="AK7" s="38" t="s">
        <v>28</v>
      </c>
      <c r="AL7" s="38" t="s">
        <v>29</v>
      </c>
      <c r="AM7" s="38" t="s">
        <v>30</v>
      </c>
      <c r="AN7" s="38" t="s">
        <v>31</v>
      </c>
      <c r="AO7" s="38" t="s">
        <v>32</v>
      </c>
      <c r="AP7" s="38" t="s">
        <v>33</v>
      </c>
      <c r="AQ7" s="38" t="s">
        <v>34</v>
      </c>
      <c r="AR7" s="38" t="s">
        <v>35</v>
      </c>
      <c r="AS7" s="38" t="s">
        <v>36</v>
      </c>
      <c r="AT7" s="34" t="s">
        <v>37</v>
      </c>
      <c r="AU7" s="40" t="s">
        <v>26</v>
      </c>
      <c r="AV7" s="38" t="s">
        <v>27</v>
      </c>
      <c r="AW7" s="38" t="s">
        <v>28</v>
      </c>
      <c r="AX7" s="38" t="s">
        <v>29</v>
      </c>
      <c r="AY7" s="38" t="s">
        <v>30</v>
      </c>
      <c r="AZ7" s="38" t="s">
        <v>31</v>
      </c>
      <c r="BA7" s="38" t="s">
        <v>32</v>
      </c>
      <c r="BB7" s="38" t="s">
        <v>33</v>
      </c>
      <c r="BC7" s="38" t="s">
        <v>34</v>
      </c>
      <c r="BD7" s="38" t="s">
        <v>35</v>
      </c>
      <c r="BE7" s="38" t="s">
        <v>36</v>
      </c>
      <c r="BF7" s="34" t="s">
        <v>37</v>
      </c>
      <c r="BG7" s="29" t="s">
        <v>38</v>
      </c>
    </row>
    <row r="8" spans="1:59" ht="18" customHeight="1" thickBot="1">
      <c r="C8" s="41"/>
      <c r="D8" s="42"/>
      <c r="E8" s="42"/>
      <c r="F8" s="42"/>
      <c r="G8" s="43"/>
      <c r="H8" s="122"/>
      <c r="I8" s="44"/>
      <c r="J8" s="42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6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6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8"/>
      <c r="AU8" s="47"/>
      <c r="AV8" s="8"/>
      <c r="AW8" s="48"/>
      <c r="AX8" s="45"/>
      <c r="AY8" s="45"/>
      <c r="AZ8" s="45"/>
      <c r="BA8" s="45"/>
      <c r="BB8" s="45"/>
      <c r="BC8" s="45"/>
      <c r="BD8" s="45"/>
      <c r="BE8" s="45"/>
      <c r="BF8" s="8"/>
      <c r="BG8" s="49" t="s">
        <v>39</v>
      </c>
    </row>
    <row r="9" spans="1:59" ht="27.75" customHeight="1">
      <c r="A9" s="22">
        <v>1</v>
      </c>
      <c r="B9" s="22">
        <v>1</v>
      </c>
      <c r="C9" s="50" t="str">
        <f>IF($B9="","",LOOKUP($B9,[1]ADMIN!$A$4:$A$355,[1]ADMIN!$C$4:$C$355))</f>
        <v>MLS</v>
      </c>
      <c r="D9" s="50" t="str">
        <f>IF($B9="","",LOOKUP($B9,[1]ADMIN!$A$4:$A$355,[1]ADMIN!$E$4:$E$355))</f>
        <v>MLS019</v>
      </c>
      <c r="E9" s="50" t="str">
        <f>IF($B9="","",LOOKUP($B9,[1]ADMIN!$A$4:$A$355,[1]ADMIN!$F$4:$F$355))</f>
        <v>JLG</v>
      </c>
      <c r="F9" s="50" t="str">
        <f>IF($B9="","",LOOKUP($B9,[1]ADMIN!$A$4:$A$355,[1]ADMIN!$G$4:$G$355))</f>
        <v>1930ES</v>
      </c>
      <c r="G9" s="51" t="str">
        <f>IF($B9="","",LOOKUP($B9,[1]ADMIN!$A$4:$A$355,[1]ADMIN!$I$4:$I$355))</f>
        <v xml:space="preserve">Scissor Lift- 19 ft platform height electric </v>
      </c>
      <c r="H9" s="52"/>
      <c r="I9" s="53">
        <f>SUM(K9:BF9)</f>
        <v>0</v>
      </c>
      <c r="J9" s="54" t="s">
        <v>40</v>
      </c>
      <c r="K9" s="55"/>
      <c r="L9" s="56"/>
      <c r="M9" s="56"/>
      <c r="N9" s="56"/>
      <c r="O9" s="56"/>
      <c r="P9" s="56"/>
      <c r="Q9" s="56"/>
      <c r="R9" s="56"/>
      <c r="S9" s="56"/>
      <c r="T9" s="56"/>
      <c r="U9" s="56"/>
      <c r="V9" s="57"/>
      <c r="W9" s="55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7"/>
      <c r="AI9" s="55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7"/>
      <c r="AU9" s="58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60"/>
      <c r="BG9" s="61">
        <f>H9*I9</f>
        <v>0</v>
      </c>
    </row>
    <row r="10" spans="1:59" ht="27.75" customHeight="1">
      <c r="A10" s="22">
        <v>2</v>
      </c>
      <c r="C10" s="50" t="s">
        <v>51</v>
      </c>
      <c r="D10" s="50"/>
      <c r="E10" s="50"/>
      <c r="F10" s="50"/>
      <c r="G10" s="51" t="s">
        <v>138</v>
      </c>
      <c r="H10" s="52"/>
      <c r="I10" s="53">
        <f>SUM(K10:BF10)</f>
        <v>0</v>
      </c>
      <c r="J10" s="54" t="s">
        <v>40</v>
      </c>
      <c r="K10" s="131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3"/>
      <c r="W10" s="131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3"/>
      <c r="AI10" s="131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3"/>
      <c r="AU10" s="134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61"/>
    </row>
    <row r="11" spans="1:59" ht="27.75" customHeight="1">
      <c r="A11" s="22">
        <v>3</v>
      </c>
      <c r="B11" s="22">
        <v>2</v>
      </c>
      <c r="C11" s="50" t="str">
        <f>IF($B11="","",LOOKUP($B11,[1]ADMIN!$A$4:$A$355,[1]ADMIN!$C$4:$C$355))</f>
        <v>MLS</v>
      </c>
      <c r="D11" s="50" t="str">
        <f>IF($B11="","",LOOKUP($B11,[1]ADMIN!$A$4:$A$355,[1]ADMIN!$E$4:$E$355))</f>
        <v>MLS020</v>
      </c>
      <c r="E11" s="50" t="str">
        <f>IF($B11="","",LOOKUP($B11,[1]ADMIN!$A$4:$A$355,[1]ADMIN!$F$4:$F$355))</f>
        <v>JLG</v>
      </c>
      <c r="F11" s="50" t="str">
        <f>IF($B11="","",LOOKUP($B11,[1]ADMIN!$A$4:$A$355,[1]ADMIN!$G$4:$G$355))</f>
        <v>2032ES</v>
      </c>
      <c r="G11" s="51" t="str">
        <f>IF($B11="","",LOOKUP($B11,[1]ADMIN!$A$4:$A$355,[1]ADMIN!$I$4:$I$355))</f>
        <v>Scissor Lift- 20 ft platform height electric</v>
      </c>
      <c r="H11" s="52"/>
      <c r="I11" s="53">
        <f t="shared" ref="I11:I83" si="0">SUM(K11:BF11)</f>
        <v>0</v>
      </c>
      <c r="J11" s="54" t="s">
        <v>40</v>
      </c>
      <c r="K11" s="62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4"/>
      <c r="W11" s="62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4"/>
      <c r="AI11" s="62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4"/>
      <c r="AU11" s="65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7"/>
      <c r="BG11" s="61">
        <f t="shared" ref="BG11:BG83" si="1">H11*I11</f>
        <v>0</v>
      </c>
    </row>
    <row r="12" spans="1:59" ht="27.75" customHeight="1">
      <c r="A12" s="22">
        <v>4</v>
      </c>
      <c r="C12" s="50" t="s">
        <v>136</v>
      </c>
      <c r="D12" s="50"/>
      <c r="E12" s="50"/>
      <c r="F12" s="50"/>
      <c r="G12" s="51" t="s">
        <v>137</v>
      </c>
      <c r="H12" s="52"/>
      <c r="I12" s="53">
        <f t="shared" si="0"/>
        <v>0</v>
      </c>
      <c r="J12" s="54" t="s">
        <v>40</v>
      </c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4"/>
      <c r="W12" s="62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4"/>
      <c r="AI12" s="62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4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1"/>
    </row>
    <row r="13" spans="1:59" ht="27.75" customHeight="1">
      <c r="A13" s="22">
        <v>5</v>
      </c>
      <c r="B13" s="22">
        <v>3</v>
      </c>
      <c r="C13" s="50" t="str">
        <f>IF($B13="","",LOOKUP($B13,[1]ADMIN!$A$4:$A$355,[1]ADMIN!$C$4:$C$355))</f>
        <v>MLS</v>
      </c>
      <c r="D13" s="50" t="str">
        <f>IF($B13="","",LOOKUP($B13,[1]ADMIN!$A$4:$A$355,[1]ADMIN!$E$4:$E$355))</f>
        <v>MLS026</v>
      </c>
      <c r="E13" s="50" t="str">
        <f>IF($B13="","",LOOKUP($B13,[1]ADMIN!$A$4:$A$355,[1]ADMIN!$F$4:$F$355))</f>
        <v>JLG</v>
      </c>
      <c r="F13" s="50" t="str">
        <f>IF($B13="","",LOOKUP($B13,[1]ADMIN!$A$4:$A$355,[1]ADMIN!$G$4:$G$355))</f>
        <v>2646ES</v>
      </c>
      <c r="G13" s="51" t="str">
        <f>IF($B13="","",LOOKUP($B13,[1]ADMIN!$A$4:$A$355,[1]ADMIN!$I$4:$I$355))</f>
        <v>Scissor Lift- 26 ft platform height electric</v>
      </c>
      <c r="H13" s="52"/>
      <c r="I13" s="53">
        <f t="shared" si="0"/>
        <v>0</v>
      </c>
      <c r="J13" s="54" t="s">
        <v>40</v>
      </c>
      <c r="K13" s="62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4"/>
      <c r="W13" s="62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4"/>
      <c r="AI13" s="62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4"/>
      <c r="AU13" s="65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7"/>
      <c r="BG13" s="61">
        <f t="shared" si="1"/>
        <v>0</v>
      </c>
    </row>
    <row r="14" spans="1:59" ht="27.75" customHeight="1">
      <c r="A14" s="22">
        <v>6</v>
      </c>
      <c r="B14" s="22">
        <v>4</v>
      </c>
      <c r="C14" s="50" t="str">
        <f>IF($B14="","",LOOKUP($B14,[1]ADMIN!$A$4:$A$355,[1]ADMIN!$C$4:$C$355))</f>
        <v>MLS</v>
      </c>
      <c r="D14" s="50" t="str">
        <f>IF($B14="","",LOOKUP($B14,[1]ADMIN!$A$4:$A$355,[1]ADMIN!$E$4:$E$355))</f>
        <v>MLS033</v>
      </c>
      <c r="E14" s="50" t="str">
        <f>IF($B14="","",LOOKUP($B14,[1]ADMIN!$A$4:$A$355,[1]ADMIN!$F$4:$F$355))</f>
        <v>JLG</v>
      </c>
      <c r="F14" s="50" t="str">
        <f>IF($B14="","",LOOKUP($B14,[1]ADMIN!$A$4:$A$355,[1]ADMIN!$G$4:$G$355))</f>
        <v>3246ES</v>
      </c>
      <c r="G14" s="51" t="str">
        <f>IF($B14="","",LOOKUP($B14,[1]ADMIN!$A$4:$A$355,[1]ADMIN!$I$4:$I$355))</f>
        <v xml:space="preserve">Scissor Lift- 32 ft platform height electric </v>
      </c>
      <c r="H14" s="52"/>
      <c r="I14" s="53">
        <f t="shared" si="0"/>
        <v>0</v>
      </c>
      <c r="J14" s="54" t="s">
        <v>40</v>
      </c>
      <c r="K14" s="62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4"/>
      <c r="W14" s="62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62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4"/>
      <c r="AU14" s="65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7"/>
      <c r="BG14" s="61">
        <f t="shared" si="1"/>
        <v>0</v>
      </c>
    </row>
    <row r="15" spans="1:59" ht="27.75" customHeight="1">
      <c r="A15" s="22">
        <v>7</v>
      </c>
      <c r="C15" s="50" t="s">
        <v>51</v>
      </c>
      <c r="D15" s="50"/>
      <c r="E15" s="50"/>
      <c r="F15" s="50"/>
      <c r="G15" s="51" t="s">
        <v>139</v>
      </c>
      <c r="H15" s="52"/>
      <c r="I15" s="53">
        <f t="shared" si="0"/>
        <v>0</v>
      </c>
      <c r="J15" s="54" t="s">
        <v>40</v>
      </c>
      <c r="K15" s="62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4"/>
      <c r="W15" s="62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4"/>
      <c r="AI15" s="62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4"/>
      <c r="AU15" s="65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7"/>
      <c r="BG15" s="61"/>
    </row>
    <row r="16" spans="1:59" ht="27.75" customHeight="1">
      <c r="A16" s="22">
        <v>8</v>
      </c>
      <c r="C16" s="50" t="s">
        <v>51</v>
      </c>
      <c r="D16" s="50"/>
      <c r="E16" s="50"/>
      <c r="F16" s="50"/>
      <c r="G16" s="51" t="s">
        <v>140</v>
      </c>
      <c r="H16" s="52"/>
      <c r="I16" s="53">
        <f t="shared" si="0"/>
        <v>0</v>
      </c>
      <c r="J16" s="54" t="s">
        <v>40</v>
      </c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4"/>
      <c r="W16" s="62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4"/>
      <c r="AI16" s="62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4"/>
      <c r="AU16" s="65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7"/>
      <c r="BG16" s="61"/>
    </row>
    <row r="17" spans="1:59" ht="27.75" customHeight="1">
      <c r="A17" s="22">
        <v>9</v>
      </c>
      <c r="C17" s="50" t="s">
        <v>51</v>
      </c>
      <c r="D17" s="50"/>
      <c r="E17" s="50"/>
      <c r="F17" s="50"/>
      <c r="G17" s="51" t="s">
        <v>141</v>
      </c>
      <c r="H17" s="52"/>
      <c r="I17" s="53">
        <f t="shared" si="0"/>
        <v>0</v>
      </c>
      <c r="J17" s="54" t="s">
        <v>40</v>
      </c>
      <c r="K17" s="62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4"/>
      <c r="W17" s="62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4"/>
      <c r="AI17" s="62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4"/>
      <c r="AU17" s="65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7"/>
      <c r="BG17" s="61"/>
    </row>
    <row r="18" spans="1:59" ht="27.75" customHeight="1">
      <c r="A18" s="22">
        <v>10</v>
      </c>
      <c r="C18" s="50" t="s">
        <v>51</v>
      </c>
      <c r="D18" s="50"/>
      <c r="E18" s="50"/>
      <c r="F18" s="50"/>
      <c r="G18" s="51" t="s">
        <v>142</v>
      </c>
      <c r="H18" s="52"/>
      <c r="I18" s="53">
        <f t="shared" si="0"/>
        <v>0</v>
      </c>
      <c r="J18" s="54" t="s">
        <v>40</v>
      </c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4"/>
      <c r="W18" s="62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4"/>
      <c r="AI18" s="62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4"/>
      <c r="AU18" s="65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7"/>
      <c r="BG18" s="61"/>
    </row>
    <row r="19" spans="1:59" ht="27.75" customHeight="1">
      <c r="A19" s="22">
        <v>11</v>
      </c>
      <c r="B19" s="22">
        <v>5</v>
      </c>
      <c r="C19" s="50" t="str">
        <f>IF($B19="","",LOOKUP($B19,[1]ADMIN!$A$4:$A$355,[1]ADMIN!$C$4:$C$355))</f>
        <v>MLA</v>
      </c>
      <c r="D19" s="50" t="str">
        <f>IF($B19="","",LOOKUP($B19,[1]ADMIN!$A$4:$A$355,[1]ADMIN!$E$4:$E$355))</f>
        <v>MLA045</v>
      </c>
      <c r="E19" s="50" t="str">
        <f>IF($B19="","",LOOKUP($B19,[1]ADMIN!$A$4:$A$355,[1]ADMIN!$F$4:$F$355))</f>
        <v>JLG</v>
      </c>
      <c r="F19" s="50" t="str">
        <f>IF($B19="","",LOOKUP($B19,[1]ADMIN!$A$4:$A$355,[1]ADMIN!$G$4:$G$355))</f>
        <v>450AJ</v>
      </c>
      <c r="G19" s="51" t="str">
        <f>IF($B19="","",LOOKUP($B19,[1]ADMIN!$A$4:$A$355,[1]ADMIN!$I$4:$I$355))</f>
        <v>Articulating Boom Lift- 45 ft platform height IC engine</v>
      </c>
      <c r="H19" s="52"/>
      <c r="I19" s="53">
        <f t="shared" si="0"/>
        <v>0</v>
      </c>
      <c r="J19" s="54" t="s">
        <v>40</v>
      </c>
      <c r="K19" s="62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4"/>
      <c r="W19" s="62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4"/>
      <c r="AI19" s="62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4"/>
      <c r="AU19" s="65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7"/>
      <c r="BG19" s="61">
        <f t="shared" si="1"/>
        <v>0</v>
      </c>
    </row>
    <row r="20" spans="1:59" ht="27.75" customHeight="1">
      <c r="A20" s="22">
        <v>12</v>
      </c>
      <c r="B20" s="22">
        <v>6</v>
      </c>
      <c r="C20" s="50" t="str">
        <f>IF($B20="","",LOOKUP($B20,[1]ADMIN!$A$4:$A$355,[1]ADMIN!$C$4:$C$355))</f>
        <v>MLA</v>
      </c>
      <c r="D20" s="50" t="str">
        <f>IF($B20="","",LOOKUP($B20,[1]ADMIN!$A$4:$A$355,[1]ADMIN!$E$4:$E$355))</f>
        <v>MLA075</v>
      </c>
      <c r="E20" s="50" t="str">
        <f>IF($B20="","",LOOKUP($B20,[1]ADMIN!$A$4:$A$355,[1]ADMIN!$F$4:$F$355))</f>
        <v>JLG</v>
      </c>
      <c r="F20" s="50" t="str">
        <f>IF($B20="","",LOOKUP($B20,[1]ADMIN!$A$4:$A$355,[1]ADMIN!$G$4:$G$355))</f>
        <v>660AJ</v>
      </c>
      <c r="G20" s="51" t="str">
        <f>IF($B20="","",LOOKUP($B20,[1]ADMIN!$A$4:$A$355,[1]ADMIN!$I$4:$I$355))</f>
        <v>Articulating Boom Lift- 66 ft platform height IC engine</v>
      </c>
      <c r="H20" s="52"/>
      <c r="I20" s="53">
        <f t="shared" si="0"/>
        <v>0</v>
      </c>
      <c r="J20" s="54" t="s">
        <v>40</v>
      </c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4"/>
      <c r="W20" s="62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4"/>
      <c r="AI20" s="62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4"/>
      <c r="AU20" s="65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7"/>
      <c r="BG20" s="61">
        <f t="shared" si="1"/>
        <v>0</v>
      </c>
    </row>
    <row r="21" spans="1:59" ht="27.75" customHeight="1">
      <c r="A21" s="22">
        <v>13</v>
      </c>
      <c r="B21" s="22">
        <v>7</v>
      </c>
      <c r="C21" s="50" t="str">
        <f>IF($B21="","",LOOKUP($B21,[1]ADMIN!$A$4:$A$355,[1]ADMIN!$C$4:$C$355))</f>
        <v>MLA</v>
      </c>
      <c r="D21" s="50" t="str">
        <f>IF($B21="","",LOOKUP($B21,[1]ADMIN!$A$4:$A$355,[1]ADMIN!$E$4:$E$355))</f>
        <v>MLA090</v>
      </c>
      <c r="E21" s="50" t="str">
        <f>IF($B21="","",LOOKUP($B21,[1]ADMIN!$A$4:$A$355,[1]ADMIN!$F$4:$F$355))</f>
        <v>JLG</v>
      </c>
      <c r="F21" s="50" t="str">
        <f>IF($B21="","",LOOKUP($B21,[1]ADMIN!$A$4:$A$355,[1]ADMIN!$G$4:$G$355))</f>
        <v>860AJ</v>
      </c>
      <c r="G21" s="51" t="str">
        <f>IF($B21="","",LOOKUP($B21,[1]ADMIN!$A$4:$A$355,[1]ADMIN!$I$4:$I$355))</f>
        <v>Articulating Boom Lift- 86 ft platform height IC engine</v>
      </c>
      <c r="H21" s="52"/>
      <c r="I21" s="53">
        <f t="shared" si="0"/>
        <v>0</v>
      </c>
      <c r="J21" s="54" t="s">
        <v>40</v>
      </c>
      <c r="K21" s="62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4"/>
      <c r="W21" s="62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4"/>
      <c r="AI21" s="62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4"/>
      <c r="AU21" s="65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7"/>
      <c r="BG21" s="61">
        <f t="shared" si="1"/>
        <v>0</v>
      </c>
    </row>
    <row r="22" spans="1:59" ht="27.75" customHeight="1">
      <c r="A22" s="22">
        <v>14</v>
      </c>
      <c r="B22" s="22">
        <v>8</v>
      </c>
      <c r="C22" s="50" t="str">
        <f>IF($B22="","",LOOKUP($B22,[1]ADMIN!$A$4:$A$355,[1]ADMIN!$C$4:$C$355))</f>
        <v>MLA</v>
      </c>
      <c r="D22" s="50" t="str">
        <f>IF($B22="","",LOOKUP($B22,[1]ADMIN!$A$4:$A$355,[1]ADMIN!$E$4:$E$355))</f>
        <v>MLA125</v>
      </c>
      <c r="E22" s="50" t="str">
        <f>IF($B22="","",LOOKUP($B22,[1]ADMIN!$A$4:$A$355,[1]ADMIN!$F$4:$F$355))</f>
        <v>JLG</v>
      </c>
      <c r="F22" s="50" t="str">
        <f>IF($B22="","",LOOKUP($B22,[1]ADMIN!$A$4:$A$355,[1]ADMIN!$G$4:$G$355))</f>
        <v>1250AJP</v>
      </c>
      <c r="G22" s="51" t="str">
        <f>IF($B22="","",LOOKUP($B22,[1]ADMIN!$A$4:$A$355,[1]ADMIN!$I$4:$I$355))</f>
        <v>Articulating Boom Lift- 125 ft platform height IC engine</v>
      </c>
      <c r="H22" s="52"/>
      <c r="I22" s="53">
        <f t="shared" si="0"/>
        <v>0</v>
      </c>
      <c r="J22" s="54" t="s">
        <v>40</v>
      </c>
      <c r="K22" s="6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/>
      <c r="W22" s="62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4"/>
      <c r="AI22" s="62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4"/>
      <c r="AU22" s="65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7"/>
      <c r="BG22" s="61">
        <f t="shared" si="1"/>
        <v>0</v>
      </c>
    </row>
    <row r="23" spans="1:59" ht="27.75" customHeight="1">
      <c r="A23" s="22">
        <v>15</v>
      </c>
      <c r="B23" s="22">
        <v>9</v>
      </c>
      <c r="C23" s="50" t="str">
        <f>IF($B23="","",LOOKUP($B23,[1]ADMIN!$A$4:$A$355,[1]ADMIN!$C$4:$C$355))</f>
        <v>MLB</v>
      </c>
      <c r="D23" s="50" t="str">
        <f>IF($B23="","",LOOKUP($B23,[1]ADMIN!$A$4:$A$355,[1]ADMIN!$E$4:$E$355))</f>
        <v>MLB050</v>
      </c>
      <c r="E23" s="50" t="str">
        <f>IF($B23="","",LOOKUP($B23,[1]ADMIN!$A$4:$A$355,[1]ADMIN!$F$4:$F$355))</f>
        <v>JLG</v>
      </c>
      <c r="F23" s="50" t="str">
        <f>IF($B23="","",LOOKUP($B23,[1]ADMIN!$A$4:$A$355,[1]ADMIN!$G$4:$G$355))</f>
        <v>460SJ</v>
      </c>
      <c r="G23" s="51" t="str">
        <f>IF($B23="","",LOOKUP($B23,[1]ADMIN!$A$4:$A$355,[1]ADMIN!$I$4:$I$355))</f>
        <v>Straight Boom Lift- 46 ft platform height IC engine</v>
      </c>
      <c r="H23" s="52"/>
      <c r="I23" s="53">
        <f t="shared" si="0"/>
        <v>0</v>
      </c>
      <c r="J23" s="54" t="s">
        <v>40</v>
      </c>
      <c r="K23" s="62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  <c r="W23" s="62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4"/>
      <c r="AI23" s="62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4"/>
      <c r="AU23" s="65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7"/>
      <c r="BG23" s="61">
        <f t="shared" si="1"/>
        <v>0</v>
      </c>
    </row>
    <row r="24" spans="1:59" ht="27.75" customHeight="1">
      <c r="A24" s="22">
        <v>16</v>
      </c>
      <c r="B24" s="22">
        <v>10</v>
      </c>
      <c r="C24" s="50" t="str">
        <f>IF($B24="","",LOOKUP($B24,[1]ADMIN!$A$4:$A$355,[1]ADMIN!$C$4:$C$355))</f>
        <v>MLB</v>
      </c>
      <c r="D24" s="50" t="str">
        <f>IF($B24="","",LOOKUP($B24,[1]ADMIN!$A$4:$A$355,[1]ADMIN!$E$4:$E$355))</f>
        <v>MLB070</v>
      </c>
      <c r="E24" s="50" t="str">
        <f>IF($B24="","",LOOKUP($B24,[1]ADMIN!$A$4:$A$355,[1]ADMIN!$F$4:$F$355))</f>
        <v>JLG</v>
      </c>
      <c r="F24" s="50" t="str">
        <f>IF($B24="","",LOOKUP($B24,[1]ADMIN!$A$4:$A$355,[1]ADMIN!$G$4:$G$355))</f>
        <v>660SJ</v>
      </c>
      <c r="G24" s="51" t="str">
        <f>IF($B24="","",LOOKUP($B24,[1]ADMIN!$A$4:$A$355,[1]ADMIN!$I$4:$I$355))</f>
        <v>Straight Boom Lift- 66 ft platform height IC engine</v>
      </c>
      <c r="H24" s="52"/>
      <c r="I24" s="53">
        <f t="shared" si="0"/>
        <v>0</v>
      </c>
      <c r="J24" s="54" t="s">
        <v>40</v>
      </c>
      <c r="K24" s="62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4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4"/>
      <c r="AI24" s="62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4"/>
      <c r="AU24" s="65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7"/>
      <c r="BG24" s="61">
        <f t="shared" si="1"/>
        <v>0</v>
      </c>
    </row>
    <row r="25" spans="1:59" ht="27.75" customHeight="1">
      <c r="A25" s="22">
        <v>17</v>
      </c>
      <c r="B25" s="22">
        <v>11</v>
      </c>
      <c r="C25" s="50" t="str">
        <f>IF($B25="","",LOOKUP($B25,[1]ADMIN!$A$4:$A$355,[1]ADMIN!$C$4:$C$355))</f>
        <v>MLB</v>
      </c>
      <c r="D25" s="50" t="str">
        <f>IF($B25="","",LOOKUP($B25,[1]ADMIN!$A$4:$A$355,[1]ADMIN!$E$4:$E$355))</f>
        <v xml:space="preserve">MLB090 </v>
      </c>
      <c r="E25" s="50" t="str">
        <f>IF($B25="","",LOOKUP($B25,[1]ADMIN!$A$4:$A$355,[1]ADMIN!$F$4:$F$355))</f>
        <v>JLG</v>
      </c>
      <c r="F25" s="50" t="str">
        <f>IF($B25="","",LOOKUP($B25,[1]ADMIN!$A$4:$A$355,[1]ADMIN!$G$4:$G$355))</f>
        <v>860SJ</v>
      </c>
      <c r="G25" s="51" t="str">
        <f>IF($B25="","",LOOKUP($B25,[1]ADMIN!$A$4:$A$355,[1]ADMIN!$I$4:$I$355))</f>
        <v>Staight Boom Lift- 86 ft platform height IC engine</v>
      </c>
      <c r="H25" s="52"/>
      <c r="I25" s="53">
        <f t="shared" si="0"/>
        <v>0</v>
      </c>
      <c r="J25" s="54" t="s">
        <v>40</v>
      </c>
      <c r="K25" s="62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  <c r="W25" s="62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62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4"/>
      <c r="AU25" s="65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7"/>
      <c r="BG25" s="61">
        <f t="shared" si="1"/>
        <v>0</v>
      </c>
    </row>
    <row r="26" spans="1:59" ht="27.75" customHeight="1">
      <c r="A26" s="22">
        <v>18</v>
      </c>
      <c r="B26" s="22">
        <v>12</v>
      </c>
      <c r="C26" s="50" t="str">
        <f>IF($B26="","",LOOKUP($B26,[1]ADMIN!$A$4:$A$355,[1]ADMIN!$C$4:$C$355))</f>
        <v>MLB</v>
      </c>
      <c r="D26" s="50" t="str">
        <f>IF($B26="","",LOOKUP($B26,[1]ADMIN!$A$4:$A$355,[1]ADMIN!$E$4:$E$355))</f>
        <v>MLB120</v>
      </c>
      <c r="E26" s="50" t="str">
        <f>IF($B26="","",LOOKUP($B26,[1]ADMIN!$A$4:$A$355,[1]ADMIN!$F$4:$F$355))</f>
        <v>JLG</v>
      </c>
      <c r="F26" s="50" t="str">
        <f>IF($B26="","",LOOKUP($B26,[1]ADMIN!$A$4:$A$355,[1]ADMIN!$G$4:$G$355))</f>
        <v>1200SJ</v>
      </c>
      <c r="G26" s="51" t="str">
        <f>IF($B26="","",LOOKUP($B26,[1]ADMIN!$A$4:$A$355,[1]ADMIN!$I$4:$I$355))</f>
        <v>Staight Boom Lift- 120 ft platform height IC engine</v>
      </c>
      <c r="H26" s="52"/>
      <c r="I26" s="53">
        <f t="shared" si="0"/>
        <v>0</v>
      </c>
      <c r="J26" s="54" t="s">
        <v>40</v>
      </c>
      <c r="K26" s="62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4"/>
      <c r="W26" s="62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4"/>
      <c r="AI26" s="62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4"/>
      <c r="AU26" s="65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7"/>
      <c r="BG26" s="61">
        <f t="shared" si="1"/>
        <v>0</v>
      </c>
    </row>
    <row r="27" spans="1:59" ht="27.75" customHeight="1">
      <c r="A27" s="22">
        <v>19</v>
      </c>
      <c r="C27" s="50" t="s">
        <v>133</v>
      </c>
      <c r="D27" s="50"/>
      <c r="E27" s="50"/>
      <c r="F27" s="50"/>
      <c r="G27" s="51" t="s">
        <v>134</v>
      </c>
      <c r="H27" s="52"/>
      <c r="I27" s="53">
        <f t="shared" si="0"/>
        <v>0</v>
      </c>
      <c r="J27" s="54" t="s">
        <v>40</v>
      </c>
      <c r="K27" s="62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4"/>
      <c r="W27" s="62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4"/>
      <c r="AI27" s="62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4"/>
      <c r="AU27" s="65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7"/>
      <c r="BG27" s="61"/>
    </row>
    <row r="28" spans="1:59" ht="27.75" customHeight="1">
      <c r="A28" s="22">
        <v>20</v>
      </c>
      <c r="C28" s="50" t="s">
        <v>133</v>
      </c>
      <c r="D28" s="50"/>
      <c r="E28" s="50"/>
      <c r="F28" s="50"/>
      <c r="G28" s="51" t="s">
        <v>135</v>
      </c>
      <c r="H28" s="52"/>
      <c r="I28" s="53">
        <f t="shared" si="0"/>
        <v>0</v>
      </c>
      <c r="J28" s="54" t="s">
        <v>40</v>
      </c>
      <c r="K28" s="62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4"/>
      <c r="W28" s="62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4"/>
      <c r="AI28" s="62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4"/>
      <c r="AU28" s="65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7"/>
      <c r="BG28" s="61"/>
    </row>
    <row r="29" spans="1:59" ht="27.75" customHeight="1">
      <c r="A29" s="22">
        <v>21</v>
      </c>
      <c r="B29" s="22">
        <v>13</v>
      </c>
      <c r="C29" s="50" t="str">
        <f>IF($B29="","",LOOKUP($B29,[1]ADMIN!$A$4:$A$355,[1]ADMIN!$C$4:$C$355))</f>
        <v>ACD</v>
      </c>
      <c r="D29" s="50" t="str">
        <f>IF($B29="","",LOOKUP($B29,[1]ADMIN!$A$4:$A$355,[1]ADMIN!$E$4:$E$355))</f>
        <v>ACD018</v>
      </c>
      <c r="E29" s="50" t="str">
        <f>IF($B29="","",LOOKUP($B29,[1]ADMIN!$A$4:$A$355,[1]ADMIN!$F$4:$F$355))</f>
        <v>Doosan</v>
      </c>
      <c r="F29" s="50" t="str">
        <f>IF($B29="","",LOOKUP($B29,[1]ADMIN!$A$4:$A$355,[1]ADMIN!$G$4:$G$355))</f>
        <v>P185WDZ-T4F</v>
      </c>
      <c r="G29" s="51" t="str">
        <f>IF($B29="","",LOOKUP($B29,[1]ADMIN!$A$4:$A$355,[1]ADMIN!$I$4:$I$355))</f>
        <v>Air Compressor - diesel 185 CFM</v>
      </c>
      <c r="H29" s="52"/>
      <c r="I29" s="53">
        <f t="shared" si="0"/>
        <v>0</v>
      </c>
      <c r="J29" s="54" t="s">
        <v>40</v>
      </c>
      <c r="K29" s="62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4"/>
      <c r="W29" s="62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4"/>
      <c r="AI29" s="62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4"/>
      <c r="AU29" s="65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7"/>
      <c r="BG29" s="61">
        <f t="shared" si="1"/>
        <v>0</v>
      </c>
    </row>
    <row r="30" spans="1:59" ht="27.75" customHeight="1">
      <c r="A30" s="22">
        <v>22</v>
      </c>
      <c r="B30" s="22">
        <v>14</v>
      </c>
      <c r="C30" s="50" t="str">
        <f>IF($B30="","",LOOKUP($B30,[1]ADMIN!$A$4:$A$355,[1]ADMIN!$C$4:$C$355))</f>
        <v>ACD</v>
      </c>
      <c r="D30" s="50" t="str">
        <f>IF($B30="","",LOOKUP($B30,[1]ADMIN!$A$4:$A$355,[1]ADMIN!$E$4:$E$355))</f>
        <v>ACD037</v>
      </c>
      <c r="E30" s="50" t="str">
        <f>IF($B30="","",LOOKUP($B30,[1]ADMIN!$A$4:$A$355,[1]ADMIN!$F$4:$F$355))</f>
        <v>Doosan</v>
      </c>
      <c r="F30" s="50" t="str">
        <f>IF($B30="","",LOOKUP($B30,[1]ADMIN!$A$4:$A$355,[1]ADMIN!$G$4:$G$355))</f>
        <v>HP375WCU-T4I</v>
      </c>
      <c r="G30" s="51" t="str">
        <f>IF($B30="","",LOOKUP($B30,[1]ADMIN!$A$4:$A$355,[1]ADMIN!$I$4:$I$355))</f>
        <v>Air Compressor - diesel  375 CFM</v>
      </c>
      <c r="H30" s="52"/>
      <c r="I30" s="53">
        <f t="shared" si="0"/>
        <v>0</v>
      </c>
      <c r="J30" s="54" t="s">
        <v>40</v>
      </c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  <c r="W30" s="62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4"/>
      <c r="AI30" s="62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4"/>
      <c r="AU30" s="65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7"/>
      <c r="BG30" s="61">
        <f t="shared" si="1"/>
        <v>0</v>
      </c>
    </row>
    <row r="31" spans="1:59" ht="27.75" customHeight="1">
      <c r="A31" s="22">
        <v>23</v>
      </c>
      <c r="B31" s="22">
        <v>15</v>
      </c>
      <c r="C31" s="50" t="str">
        <f>IF($B31="","",LOOKUP($B31,[1]ADMIN!$A$4:$A$355,[1]ADMIN!$C$4:$C$355))</f>
        <v>ACD</v>
      </c>
      <c r="D31" s="50" t="str">
        <f>IF($B31="","",LOOKUP($B31,[1]ADMIN!$A$4:$A$355,[1]ADMIN!$E$4:$E$355))</f>
        <v>ACD037</v>
      </c>
      <c r="E31" s="50" t="str">
        <f>IF($B31="","",LOOKUP($B31,[1]ADMIN!$A$4:$A$355,[1]ADMIN!$F$4:$F$355))</f>
        <v>Doosan</v>
      </c>
      <c r="F31" s="50" t="str">
        <f>IF($B31="","",LOOKUP($B31,[1]ADMIN!$A$4:$A$355,[1]ADMIN!$G$4:$G$355))</f>
        <v>HP375WJD-T3</v>
      </c>
      <c r="G31" s="51" t="str">
        <f>IF($B31="","",LOOKUP($B31,[1]ADMIN!$A$4:$A$355,[1]ADMIN!$I$4:$I$355))</f>
        <v>375 CFM with oil and air separator</v>
      </c>
      <c r="H31" s="52"/>
      <c r="I31" s="53">
        <f t="shared" si="0"/>
        <v>0</v>
      </c>
      <c r="J31" s="54" t="s">
        <v>40</v>
      </c>
      <c r="K31" s="62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4"/>
      <c r="W31" s="62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4"/>
      <c r="AI31" s="62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4"/>
      <c r="AU31" s="65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7"/>
      <c r="BG31" s="61">
        <f t="shared" si="1"/>
        <v>0</v>
      </c>
    </row>
    <row r="32" spans="1:59" ht="27.75" customHeight="1">
      <c r="A32" s="22">
        <v>24</v>
      </c>
      <c r="B32" s="22">
        <v>16</v>
      </c>
      <c r="C32" s="50" t="str">
        <f>IF($B32="","",LOOKUP($B32,[1]ADMIN!$A$4:$A$355,[1]ADMIN!$C$4:$C$355))</f>
        <v>ACD</v>
      </c>
      <c r="D32" s="50" t="str">
        <f>IF($B32="","",LOOKUP($B32,[1]ADMIN!$A$4:$A$355,[1]ADMIN!$E$4:$E$355))</f>
        <v>ACD075</v>
      </c>
      <c r="E32" s="50" t="str">
        <f>IF($B32="","",LOOKUP($B32,[1]ADMIN!$A$4:$A$355,[1]ADMIN!$F$4:$F$355))</f>
        <v>Doosan</v>
      </c>
      <c r="F32" s="50" t="str">
        <f>IF($B32="","",LOOKUP($B32,[1]ADMIN!$A$4:$A$355,[1]ADMIN!$G$4:$G$355))</f>
        <v>HP750WC-T4F</v>
      </c>
      <c r="G32" s="51" t="str">
        <f>IF($B32="","",LOOKUP($B32,[1]ADMIN!$A$4:$A$355,[1]ADMIN!$I$4:$I$355))</f>
        <v>Air Compressor - diesel  750 CFM</v>
      </c>
      <c r="H32" s="52"/>
      <c r="I32" s="53">
        <f t="shared" si="0"/>
        <v>0</v>
      </c>
      <c r="J32" s="54" t="s">
        <v>40</v>
      </c>
      <c r="K32" s="62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4"/>
      <c r="W32" s="62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4"/>
      <c r="AI32" s="62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4"/>
      <c r="AU32" s="65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7"/>
      <c r="BG32" s="61">
        <f t="shared" si="1"/>
        <v>0</v>
      </c>
    </row>
    <row r="33" spans="1:59" ht="27.75" customHeight="1">
      <c r="A33" s="22">
        <v>25</v>
      </c>
      <c r="B33" s="22">
        <v>17</v>
      </c>
      <c r="C33" s="50" t="str">
        <f>IF($B33="","",LOOKUP($B33,[1]ADMIN!$A$4:$A$355,[1]ADMIN!$C$4:$C$355))</f>
        <v>AMI</v>
      </c>
      <c r="D33" s="50" t="str">
        <f>IF($B33="","",LOOKUP($B33,[1]ADMIN!$A$4:$A$355,[1]ADMIN!$E$4:$E$355))</f>
        <v>AMI000</v>
      </c>
      <c r="E33" s="50" t="str">
        <f>IF($B33="","",LOOKUP($B33,[1]ADMIN!$A$4:$A$355,[1]ADMIN!$F$4:$F$355))</f>
        <v>Texas Pneumatic</v>
      </c>
      <c r="F33" s="50" t="str">
        <f>IF($B33="","",LOOKUP($B33,[1]ADMIN!$A$4:$A$355,[1]ADMIN!$G$4:$G$355))</f>
        <v>TX-4AMF</v>
      </c>
      <c r="G33" s="51" t="str">
        <f>IF($B33="","",LOOKUP($B33,[1]ADMIN!$A$4:$A$355,[1]ADMIN!$I$4:$I$355))</f>
        <v xml:space="preserve">30 gallon air manifold </v>
      </c>
      <c r="H33" s="52"/>
      <c r="I33" s="53">
        <f t="shared" si="0"/>
        <v>0</v>
      </c>
      <c r="J33" s="54" t="s">
        <v>40</v>
      </c>
      <c r="K33" s="62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4"/>
      <c r="W33" s="62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4"/>
      <c r="AI33" s="62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4"/>
      <c r="AU33" s="65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7"/>
      <c r="BG33" s="61">
        <f t="shared" si="1"/>
        <v>0</v>
      </c>
    </row>
    <row r="34" spans="1:59" ht="27.75" customHeight="1">
      <c r="A34" s="22">
        <v>26</v>
      </c>
      <c r="B34" s="22">
        <v>18</v>
      </c>
      <c r="C34" s="50" t="str">
        <f>IF($B34="","",LOOKUP($B34,[1]ADMIN!$A$4:$A$355,[1]ADMIN!$C$4:$C$355))</f>
        <v>HAS</v>
      </c>
      <c r="D34" s="50" t="str">
        <f>IF($B34="","",LOOKUP($B34,[1]ADMIN!$A$4:$A$355,[1]ADMIN!$E$4:$E$355))</f>
        <v>HAS001</v>
      </c>
      <c r="E34" s="50" t="str">
        <f>IF($B34="","",LOOKUP($B34,[1]ADMIN!$A$4:$A$355,[1]ADMIN!$F$4:$F$355))</f>
        <v>Thern</v>
      </c>
      <c r="F34" s="50" t="str">
        <f>IF($B34="","",LOOKUP($B34,[1]ADMIN!$A$4:$A$355,[1]ADMIN!$G$4:$G$355))</f>
        <v>MTA1000-4M1</v>
      </c>
      <c r="G34" s="51" t="str">
        <f>IF($B34="","",LOOKUP($B34,[1]ADMIN!$A$4:$A$355,[1]ADMIN!$I$4:$I$355))</f>
        <v xml:space="preserve">Air Tuggers - single drum  1000 lbs single pull 140 ft / 5/16 in </v>
      </c>
      <c r="H34" s="52"/>
      <c r="I34" s="53">
        <f t="shared" si="0"/>
        <v>0</v>
      </c>
      <c r="J34" s="54" t="s">
        <v>40</v>
      </c>
      <c r="K34" s="62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4"/>
      <c r="W34" s="62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62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4"/>
      <c r="AU34" s="65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7"/>
      <c r="BG34" s="61">
        <f t="shared" si="1"/>
        <v>0</v>
      </c>
    </row>
    <row r="35" spans="1:59" ht="27.75" customHeight="1">
      <c r="A35" s="22">
        <v>27</v>
      </c>
      <c r="B35" s="22">
        <v>19</v>
      </c>
      <c r="C35" s="50" t="str">
        <f>IF($B35="","",LOOKUP($B35,[1]ADMIN!$A$4:$A$355,[1]ADMIN!$C$4:$C$355))</f>
        <v>HAS</v>
      </c>
      <c r="D35" s="50" t="str">
        <f>IF($B35="","",LOOKUP($B35,[1]ADMIN!$A$4:$A$355,[1]ADMIN!$E$4:$E$355))</f>
        <v>HAS002</v>
      </c>
      <c r="E35" s="50" t="str">
        <f>IF($B35="","",LOOKUP($B35,[1]ADMIN!$A$4:$A$355,[1]ADMIN!$F$4:$F$355))</f>
        <v>Thern</v>
      </c>
      <c r="F35" s="50" t="str">
        <f>IF($B35="","",LOOKUP($B35,[1]ADMIN!$A$4:$A$355,[1]ADMIN!$G$4:$G$355))</f>
        <v>MTA2000-5M1</v>
      </c>
      <c r="G35" s="51" t="str">
        <f>IF($B35="","",LOOKUP($B35,[1]ADMIN!$A$4:$A$355,[1]ADMIN!$I$4:$I$355))</f>
        <v>Air Tuggers - single drum  2000 lbs single pull 226 ft / 3/8 in</v>
      </c>
      <c r="H35" s="52"/>
      <c r="I35" s="53">
        <f t="shared" si="0"/>
        <v>0</v>
      </c>
      <c r="J35" s="54" t="s">
        <v>40</v>
      </c>
      <c r="K35" s="62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4"/>
      <c r="W35" s="62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4"/>
      <c r="AI35" s="62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4"/>
      <c r="AU35" s="65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7"/>
      <c r="BG35" s="61">
        <f t="shared" si="1"/>
        <v>0</v>
      </c>
    </row>
    <row r="36" spans="1:59" ht="27.75" customHeight="1">
      <c r="A36" s="22">
        <v>28</v>
      </c>
      <c r="B36" s="22">
        <v>20</v>
      </c>
      <c r="C36" s="50" t="str">
        <f>IF($B36="","",LOOKUP($B36,[1]ADMIN!$A$4:$A$355,[1]ADMIN!$C$4:$C$355))</f>
        <v>HAS</v>
      </c>
      <c r="D36" s="50" t="str">
        <f>IF($B36="","",LOOKUP($B36,[1]ADMIN!$A$4:$A$355,[1]ADMIN!$E$4:$E$355))</f>
        <v>HAS004</v>
      </c>
      <c r="E36" s="50" t="str">
        <f>IF($B36="","",LOOKUP($B36,[1]ADMIN!$A$4:$A$355,[1]ADMIN!$F$4:$F$355))</f>
        <v>Thern</v>
      </c>
      <c r="F36" s="50" t="str">
        <f>IF($B36="","",LOOKUP($B36,[1]ADMIN!$A$4:$A$355,[1]ADMIN!$G$4:$G$355))</f>
        <v>TA2-16MX1</v>
      </c>
      <c r="G36" s="51" t="str">
        <f>IF($B36="","",LOOKUP($B36,[1]ADMIN!$A$4:$A$355,[1]ADMIN!$I$4:$I$355))</f>
        <v>Air Tuggers - single drum  4000 lbs single pull 379 ft  /1/2 in</v>
      </c>
      <c r="H36" s="52"/>
      <c r="I36" s="53">
        <f t="shared" si="0"/>
        <v>0</v>
      </c>
      <c r="J36" s="54" t="s">
        <v>40</v>
      </c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4"/>
      <c r="W36" s="62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  <c r="AI36" s="62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4"/>
      <c r="AU36" s="65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7"/>
      <c r="BG36" s="61">
        <f t="shared" si="1"/>
        <v>0</v>
      </c>
    </row>
    <row r="37" spans="1:59" ht="27.75" customHeight="1">
      <c r="A37" s="22">
        <v>29</v>
      </c>
      <c r="B37" s="22">
        <v>21</v>
      </c>
      <c r="C37" s="50" t="str">
        <f>IF($B37="","",LOOKUP($B37,[1]ADMIN!$A$4:$A$355,[1]ADMIN!$C$4:$C$355))</f>
        <v>HAS</v>
      </c>
      <c r="D37" s="50" t="str">
        <f>IF($B37="","",LOOKUP($B37,[1]ADMIN!$A$4:$A$355,[1]ADMIN!$E$4:$E$355))</f>
        <v>HAS010</v>
      </c>
      <c r="E37" s="50" t="str">
        <f>IF($B37="","",LOOKUP($B37,[1]ADMIN!$A$4:$A$355,[1]ADMIN!$F$4:$F$355))</f>
        <v>Thern</v>
      </c>
      <c r="F37" s="50" t="str">
        <f>IF($B37="","",LOOKUP($B37,[1]ADMIN!$A$4:$A$355,[1]ADMIN!$G$4:$G$355))</f>
        <v>TA5-16MX1</v>
      </c>
      <c r="G37" s="51" t="str">
        <f>IF($B37="","",LOOKUP($B37,[1]ADMIN!$A$4:$A$355,[1]ADMIN!$I$4:$I$355))</f>
        <v>Air Tuggers - single drum 10000 lbs single pull 716 ft / 5/8 in</v>
      </c>
      <c r="H37" s="52"/>
      <c r="I37" s="53">
        <f t="shared" si="0"/>
        <v>0</v>
      </c>
      <c r="J37" s="54" t="s">
        <v>40</v>
      </c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4"/>
      <c r="W37" s="62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4"/>
      <c r="AI37" s="62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4"/>
      <c r="AU37" s="65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7"/>
      <c r="BG37" s="61">
        <f t="shared" si="1"/>
        <v>0</v>
      </c>
    </row>
    <row r="38" spans="1:59" ht="27.75" customHeight="1">
      <c r="A38" s="22">
        <v>30</v>
      </c>
      <c r="B38" s="22">
        <v>22</v>
      </c>
      <c r="C38" s="50" t="str">
        <f>IF($B38="","",LOOKUP($B38,[1]ADMIN!$A$4:$A$355,[1]ADMIN!$C$4:$C$355))</f>
        <v>JHM</v>
      </c>
      <c r="D38" s="50" t="str">
        <f>IF($B38="","",LOOKUP($B38,[1]ADMIN!$A$4:$A$355,[1]ADMIN!$E$4:$E$355))</f>
        <v>JHM000</v>
      </c>
      <c r="E38" s="50" t="str">
        <f>IF($B38="","",LOOKUP($B38,[1]ADMIN!$A$4:$A$355,[1]ADMIN!$F$4:$F$355))</f>
        <v>I-R</v>
      </c>
      <c r="F38" s="50" t="str">
        <f>IF($B38="","",LOOKUP($B38,[1]ADMIN!$A$4:$A$355,[1]ADMIN!$G$4:$G$355))</f>
        <v>JRD50-B</v>
      </c>
      <c r="G38" s="51" t="str">
        <f>IF($B38="","",LOOKUP($B38,[1]ADMIN!$A$4:$A$355,[1]ADMIN!$I$4:$I$355))</f>
        <v xml:space="preserve">Rock Drill- to 50 lbs 1 in x 4 1/4 in chuck  </v>
      </c>
      <c r="H38" s="52"/>
      <c r="I38" s="53">
        <f t="shared" si="0"/>
        <v>0</v>
      </c>
      <c r="J38" s="54" t="s">
        <v>40</v>
      </c>
      <c r="K38" s="62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4"/>
      <c r="W38" s="62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4"/>
      <c r="AI38" s="62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4"/>
      <c r="AU38" s="65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7"/>
      <c r="BG38" s="61">
        <f t="shared" si="1"/>
        <v>0</v>
      </c>
    </row>
    <row r="39" spans="1:59" ht="27.75" customHeight="1">
      <c r="A39" s="22">
        <v>31</v>
      </c>
      <c r="B39" s="22">
        <v>23</v>
      </c>
      <c r="C39" s="50" t="str">
        <f>IF($B39="","",LOOKUP($B39,[1]ADMIN!$A$4:$A$355,[1]ADMIN!$C$4:$C$355))</f>
        <v>PVB</v>
      </c>
      <c r="D39" s="50" t="str">
        <f>IF($B39="","",LOOKUP($B39,[1]ADMIN!$A$4:$A$355,[1]ADMIN!$E$4:$E$355))</f>
        <v>PVB060</v>
      </c>
      <c r="E39" s="50" t="str">
        <f>IF($B39="","",LOOKUP($B39,[1]ADMIN!$A$4:$A$355,[1]ADMIN!$F$4:$F$355))</f>
        <v>I-R</v>
      </c>
      <c r="F39" s="50" t="str">
        <f>IF($B39="","",LOOKUP($B39,[1]ADMIN!$A$4:$A$355,[1]ADMIN!$G$4:$G$355))</f>
        <v>MX60B</v>
      </c>
      <c r="G39" s="51" t="str">
        <f>IF($B39="","",LOOKUP($B39,[1]ADMIN!$A$4:$A$355,[1]ADMIN!$I$4:$I$355))</f>
        <v>Pavement Breakers- 55-60 lbs</v>
      </c>
      <c r="H39" s="52"/>
      <c r="I39" s="53">
        <f t="shared" si="0"/>
        <v>0</v>
      </c>
      <c r="J39" s="54" t="s">
        <v>40</v>
      </c>
      <c r="K39" s="62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4"/>
      <c r="W39" s="62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4"/>
      <c r="AI39" s="62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4"/>
      <c r="AU39" s="65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7"/>
      <c r="BG39" s="61">
        <f t="shared" si="1"/>
        <v>0</v>
      </c>
    </row>
    <row r="40" spans="1:59" ht="27.75" customHeight="1">
      <c r="A40" s="22">
        <v>32</v>
      </c>
      <c r="B40" s="22">
        <v>24</v>
      </c>
      <c r="C40" s="50" t="str">
        <f>IF($B40="","",LOOKUP($B40,[1]ADMIN!$A$4:$A$355,[1]ADMIN!$C$4:$C$355))</f>
        <v>PVB</v>
      </c>
      <c r="D40" s="50" t="str">
        <f>IF($B40="","",LOOKUP($B40,[1]ADMIN!$A$4:$A$355,[1]ADMIN!$E$4:$E$355))</f>
        <v>PVB090</v>
      </c>
      <c r="E40" s="50" t="str">
        <f>IF($B40="","",LOOKUP($B40,[1]ADMIN!$A$4:$A$355,[1]ADMIN!$F$4:$F$355))</f>
        <v>I-R</v>
      </c>
      <c r="F40" s="50" t="str">
        <f>IF($B40="","",LOOKUP($B40,[1]ADMIN!$A$4:$A$355,[1]ADMIN!$G$4:$G$355))</f>
        <v>MX90B</v>
      </c>
      <c r="G40" s="51" t="str">
        <f>IF($B40="","",LOOKUP($B40,[1]ADMIN!$A$4:$A$355,[1]ADMIN!$I$4:$I$355))</f>
        <v>Pavement Breakers- 85-90 lbs</v>
      </c>
      <c r="H40" s="52"/>
      <c r="I40" s="53">
        <f t="shared" si="0"/>
        <v>0</v>
      </c>
      <c r="J40" s="54" t="s">
        <v>40</v>
      </c>
      <c r="K40" s="62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4"/>
      <c r="W40" s="62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4"/>
      <c r="AI40" s="62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4"/>
      <c r="AU40" s="65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7"/>
      <c r="BG40" s="61">
        <f t="shared" si="1"/>
        <v>0</v>
      </c>
    </row>
    <row r="41" spans="1:59" ht="27.75" customHeight="1">
      <c r="A41" s="22">
        <v>33</v>
      </c>
      <c r="B41" s="22">
        <v>25</v>
      </c>
      <c r="C41" s="50" t="str">
        <f>IF($B41="","",LOOKUP($B41,[1]ADMIN!$A$4:$A$355,[1]ADMIN!$C$4:$C$355))</f>
        <v>IWA</v>
      </c>
      <c r="D41" s="50" t="str">
        <f>IF($B41="","",LOOKUP($B41,[1]ADMIN!$A$4:$A$355,[1]ADMIN!$E$4:$E$355))</f>
        <v>IWA075</v>
      </c>
      <c r="E41" s="50" t="str">
        <f>IF($B41="","",LOOKUP($B41,[1]ADMIN!$A$4:$A$355,[1]ADMIN!$F$4:$F$355))</f>
        <v>I-R</v>
      </c>
      <c r="F41" s="50" t="str">
        <f>IF($B41="","",LOOKUP($B41,[1]ADMIN!$A$4:$A$355,[1]ADMIN!$G$4:$G$355))</f>
        <v>1720P1</v>
      </c>
      <c r="G41" s="51" t="str">
        <f>IF($B41="","",LOOKUP($B41,[1]ADMIN!$A$4:$A$355,[1]ADMIN!$I$4:$I$355))</f>
        <v xml:space="preserve">Impact Wrench Air-  3/4 in standard square drive </v>
      </c>
      <c r="H41" s="52"/>
      <c r="I41" s="53">
        <f t="shared" si="0"/>
        <v>0</v>
      </c>
      <c r="J41" s="54" t="s">
        <v>40</v>
      </c>
      <c r="K41" s="62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4"/>
      <c r="W41" s="62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4"/>
      <c r="AI41" s="62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4"/>
      <c r="AU41" s="65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7"/>
      <c r="BG41" s="61">
        <f t="shared" si="1"/>
        <v>0</v>
      </c>
    </row>
    <row r="42" spans="1:59" ht="27.75" customHeight="1">
      <c r="A42" s="22">
        <v>34</v>
      </c>
      <c r="B42" s="22">
        <v>26</v>
      </c>
      <c r="C42" s="50" t="str">
        <f>IF($B42="","",LOOKUP($B42,[1]ADMIN!$A$4:$A$355,[1]ADMIN!$C$4:$C$355))</f>
        <v>IWA</v>
      </c>
      <c r="D42" s="50" t="str">
        <f>IF($B42="","",LOOKUP($B42,[1]ADMIN!$A$4:$A$355,[1]ADMIN!$E$4:$E$355))</f>
        <v>IWA100</v>
      </c>
      <c r="E42" s="50" t="str">
        <f>IF($B42="","",LOOKUP($B42,[1]ADMIN!$A$4:$A$355,[1]ADMIN!$F$4:$F$355))</f>
        <v>I-R</v>
      </c>
      <c r="F42" s="50" t="str">
        <f>IF($B42="","",LOOKUP($B42,[1]ADMIN!$A$4:$A$355,[1]ADMIN!$G$4:$G$355))</f>
        <v>1712B2</v>
      </c>
      <c r="G42" s="51" t="str">
        <f>IF($B42="","",LOOKUP($B42,[1]ADMIN!$A$4:$A$355,[1]ADMIN!$I$4:$I$355))</f>
        <v>Impact Wrench Air-  1 in standard square drive  (Substitutes to 1720B3)</v>
      </c>
      <c r="H42" s="52"/>
      <c r="I42" s="53">
        <f t="shared" si="0"/>
        <v>0</v>
      </c>
      <c r="J42" s="54" t="s">
        <v>40</v>
      </c>
      <c r="K42" s="62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4"/>
      <c r="W42" s="62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4"/>
      <c r="AI42" s="62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4"/>
      <c r="AU42" s="65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7"/>
      <c r="BG42" s="61">
        <f t="shared" si="1"/>
        <v>0</v>
      </c>
    </row>
    <row r="43" spans="1:59" ht="27.75" customHeight="1">
      <c r="A43" s="22">
        <v>35</v>
      </c>
      <c r="B43" s="22">
        <v>27</v>
      </c>
      <c r="C43" s="50" t="str">
        <f>IF($B43="","",LOOKUP($B43,[1]ADMIN!$A$4:$A$355,[1]ADMIN!$C$4:$C$355))</f>
        <v>IWA</v>
      </c>
      <c r="D43" s="50" t="str">
        <f>IF($B43="","",LOOKUP($B43,[1]ADMIN!$A$4:$A$355,[1]ADMIN!$E$4:$E$355))</f>
        <v>IWA150</v>
      </c>
      <c r="E43" s="50" t="str">
        <f>IF($B43="","",LOOKUP($B43,[1]ADMIN!$A$4:$A$355,[1]ADMIN!$F$4:$F$355))</f>
        <v>I-R</v>
      </c>
      <c r="F43" s="50" t="str">
        <f>IF($B43="","",LOOKUP($B43,[1]ADMIN!$A$4:$A$355,[1]ADMIN!$G$4:$G$355))</f>
        <v>3955B2Ti</v>
      </c>
      <c r="G43" s="51" t="str">
        <f>IF($B43="","",LOOKUP($B43,[1]ADMIN!$A$4:$A$355,[1]ADMIN!$I$4:$I$355))</f>
        <v>Impact Wrench Air- 1 1/2 in standard square drive</v>
      </c>
      <c r="H43" s="52"/>
      <c r="I43" s="53">
        <f t="shared" si="0"/>
        <v>0</v>
      </c>
      <c r="J43" s="54" t="s">
        <v>40</v>
      </c>
      <c r="K43" s="62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4"/>
      <c r="W43" s="62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4"/>
      <c r="AI43" s="62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4"/>
      <c r="AU43" s="65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7"/>
      <c r="BG43" s="61">
        <f t="shared" si="1"/>
        <v>0</v>
      </c>
    </row>
    <row r="44" spans="1:59" ht="27.75" customHeight="1">
      <c r="A44" s="22">
        <v>36</v>
      </c>
      <c r="B44" s="22">
        <v>28</v>
      </c>
      <c r="C44" s="50" t="str">
        <f>IF($B44="","",LOOKUP($B44,[1]ADMIN!$A$4:$A$355,[1]ADMIN!$C$4:$C$355))</f>
        <v>CAR</v>
      </c>
      <c r="D44" s="50" t="str">
        <f>IF($B44="","",LOOKUP($B44,[1]ADMIN!$A$4:$A$355,[1]ADMIN!$E$4:$E$355))</f>
        <v>CAR000</v>
      </c>
      <c r="E44" s="50" t="str">
        <f>IF($B44="","",LOOKUP($B44,[1]ADMIN!$A$4:$A$355,[1]ADMIN!$F$4:$F$355))</f>
        <v>Ford</v>
      </c>
      <c r="F44" s="50" t="str">
        <f>IF($B44="","",LOOKUP($B44,[1]ADMIN!$A$4:$A$355,[1]ADMIN!$G$4:$G$355))</f>
        <v>Taurus</v>
      </c>
      <c r="G44" s="51" t="str">
        <f>IF($B44="","",LOOKUP($B44,[1]ADMIN!$A$4:$A$355,[1]ADMIN!$I$4:$I$355))</f>
        <v>Car Sedan- full size 2WD 4 door automatic</v>
      </c>
      <c r="H44" s="52"/>
      <c r="I44" s="53">
        <f t="shared" si="0"/>
        <v>0</v>
      </c>
      <c r="J44" s="54" t="s">
        <v>40</v>
      </c>
      <c r="K44" s="62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4"/>
      <c r="W44" s="62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4"/>
      <c r="AI44" s="62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4"/>
      <c r="AU44" s="65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7"/>
      <c r="BG44" s="61">
        <f t="shared" si="1"/>
        <v>0</v>
      </c>
    </row>
    <row r="45" spans="1:59" s="73" customFormat="1" ht="27.75" customHeight="1">
      <c r="A45" s="22">
        <v>37</v>
      </c>
      <c r="B45" s="22">
        <v>29</v>
      </c>
      <c r="C45" s="50" t="str">
        <f>IF($B45="","",LOOKUP($B45,[1]ADMIN!$A$4:$A$355,[1]ADMIN!$C$4:$C$355))</f>
        <v>CAR</v>
      </c>
      <c r="D45" s="50" t="str">
        <f>IF($B45="","",LOOKUP($B45,[1]ADMIN!$A$4:$A$355,[1]ADMIN!$E$4:$E$355))</f>
        <v>CAR000</v>
      </c>
      <c r="E45" s="50" t="str">
        <f>IF($B45="","",LOOKUP($B45,[1]ADMIN!$A$4:$A$355,[1]ADMIN!$F$4:$F$355))</f>
        <v>Ford</v>
      </c>
      <c r="F45" s="50" t="str">
        <f>IF($B45="","",LOOKUP($B45,[1]ADMIN!$A$4:$A$355,[1]ADMIN!$G$4:$G$355))</f>
        <v>Fusion</v>
      </c>
      <c r="G45" s="51" t="str">
        <f>IF($B45="","",LOOKUP($B45,[1]ADMIN!$A$4:$A$355,[1]ADMIN!$I$4:$I$355))</f>
        <v>Car Sedan- mid size 2WD 4 door automatic</v>
      </c>
      <c r="H45" s="52"/>
      <c r="I45" s="68">
        <f t="shared" si="0"/>
        <v>0</v>
      </c>
      <c r="J45" s="69" t="s">
        <v>40</v>
      </c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4"/>
      <c r="W45" s="62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4"/>
      <c r="AI45" s="62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4"/>
      <c r="AU45" s="70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2"/>
      <c r="BG45" s="61">
        <f t="shared" si="1"/>
        <v>0</v>
      </c>
    </row>
    <row r="46" spans="1:59" ht="27.75" customHeight="1">
      <c r="A46" s="22">
        <v>38</v>
      </c>
      <c r="B46" s="22">
        <v>30</v>
      </c>
      <c r="C46" s="50" t="str">
        <f>IF($B46="","",LOOKUP($B46,[1]ADMIN!$A$4:$A$355,[1]ADMIN!$C$4:$C$355))</f>
        <v>TUV</v>
      </c>
      <c r="D46" s="50" t="str">
        <f>IF($B46="","",LOOKUP($B46,[1]ADMIN!$A$4:$A$355,[1]ADMIN!$E$4:$E$355))</f>
        <v>TUV050</v>
      </c>
      <c r="E46" s="50" t="str">
        <f>IF($B46="","",LOOKUP($B46,[1]ADMIN!$A$4:$A$355,[1]ADMIN!$F$4:$F$355))</f>
        <v>Ford</v>
      </c>
      <c r="F46" s="50" t="str">
        <f>IF($B46="","",LOOKUP($B46,[1]ADMIN!$A$4:$A$355,[1]ADMIN!$G$4:$G$355))</f>
        <v xml:space="preserve">Explorer  </v>
      </c>
      <c r="G46" s="51" t="str">
        <f>IF($B46="","",LOOKUP($B46,[1]ADMIN!$A$4:$A$355,[1]ADMIN!$I$4:$I$355))</f>
        <v>Sport Utility Vehicle- mid size 4 WD V-6 Automatic</v>
      </c>
      <c r="H46" s="52"/>
      <c r="I46" s="53">
        <f t="shared" si="0"/>
        <v>0</v>
      </c>
      <c r="J46" s="54" t="s">
        <v>40</v>
      </c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4"/>
      <c r="W46" s="62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4"/>
      <c r="AI46" s="62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4"/>
      <c r="AU46" s="65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7"/>
      <c r="BG46" s="61">
        <f t="shared" si="1"/>
        <v>0</v>
      </c>
    </row>
    <row r="47" spans="1:59" ht="27.75" customHeight="1">
      <c r="A47" s="22">
        <v>39</v>
      </c>
      <c r="B47" s="22">
        <v>31</v>
      </c>
      <c r="C47" s="50" t="str">
        <f>IF($B47="","",LOOKUP($B47,[1]ADMIN!$A$4:$A$355,[1]ADMIN!$C$4:$C$355))</f>
        <v>TK4</v>
      </c>
      <c r="D47" s="50" t="str">
        <f>IF($B47="","",LOOKUP($B47,[1]ADMIN!$A$4:$A$355,[1]ADMIN!$E$4:$E$355))</f>
        <v>TK4050</v>
      </c>
      <c r="E47" s="50" t="str">
        <f>IF($B47="","",LOOKUP($B47,[1]ADMIN!$A$4:$A$355,[1]ADMIN!$F$4:$F$355))</f>
        <v>Ford</v>
      </c>
      <c r="F47" s="50" t="str">
        <f>IF($B47="","",LOOKUP($B47,[1]ADMIN!$A$4:$A$355,[1]ADMIN!$G$4:$G$355))</f>
        <v>F150 XL</v>
      </c>
      <c r="G47" s="51" t="str">
        <f>IF($B47="","",LOOKUP($B47,[1]ADMIN!$A$4:$A$355,[1]ADMIN!$I$4:$I$355))</f>
        <v>Pick Up- 1/2 ton 4WD work truck super crew, XL or similar</v>
      </c>
      <c r="H47" s="52"/>
      <c r="I47" s="53">
        <f t="shared" si="0"/>
        <v>0</v>
      </c>
      <c r="J47" s="54" t="s">
        <v>40</v>
      </c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4"/>
      <c r="W47" s="62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4"/>
      <c r="AI47" s="62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4"/>
      <c r="AU47" s="65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7"/>
      <c r="BG47" s="61">
        <f t="shared" si="1"/>
        <v>0</v>
      </c>
    </row>
    <row r="48" spans="1:59" ht="27.75" customHeight="1">
      <c r="A48" s="22">
        <v>40</v>
      </c>
      <c r="B48" s="22">
        <v>32</v>
      </c>
      <c r="C48" s="50" t="str">
        <f>IF($B48="","",LOOKUP($B48,[1]ADMIN!$A$4:$A$355,[1]ADMIN!$C$4:$C$355))</f>
        <v>TK4</v>
      </c>
      <c r="D48" s="50" t="str">
        <f>IF($B48="","",LOOKUP($B48,[1]ADMIN!$A$4:$A$355,[1]ADMIN!$E$4:$E$355))</f>
        <v>TK4050</v>
      </c>
      <c r="E48" s="50" t="str">
        <f>IF($B48="","",LOOKUP($B48,[1]ADMIN!$A$4:$A$355,[1]ADMIN!$F$4:$F$355))</f>
        <v>Ford</v>
      </c>
      <c r="F48" s="50" t="str">
        <f>IF($B48="","",LOOKUP($B48,[1]ADMIN!$A$4:$A$355,[1]ADMIN!$G$4:$G$355))</f>
        <v>F150 XLT</v>
      </c>
      <c r="G48" s="51" t="str">
        <f>IF($B48="","",LOOKUP($B48,[1]ADMIN!$A$4:$A$355,[1]ADMIN!$I$4:$I$355))</f>
        <v>Pick Up- 1/2 ton 4WD work truck super crew, XLT or similar</v>
      </c>
      <c r="H48" s="52"/>
      <c r="I48" s="53">
        <f t="shared" si="0"/>
        <v>0</v>
      </c>
      <c r="J48" s="54" t="s">
        <v>40</v>
      </c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4"/>
      <c r="W48" s="62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4"/>
      <c r="AI48" s="62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4"/>
      <c r="AU48" s="65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7"/>
      <c r="BG48" s="61">
        <f t="shared" si="1"/>
        <v>0</v>
      </c>
    </row>
    <row r="49" spans="1:59" ht="27.75" customHeight="1">
      <c r="A49" s="22">
        <v>41</v>
      </c>
      <c r="B49" s="22">
        <v>33</v>
      </c>
      <c r="C49" s="50" t="str">
        <f>IF($B49="","",LOOKUP($B49,[1]ADMIN!$A$4:$A$355,[1]ADMIN!$C$4:$C$355))</f>
        <v>TKS</v>
      </c>
      <c r="D49" s="50" t="str">
        <f>IF($B49="","",LOOKUP($B49,[1]ADMIN!$A$4:$A$355,[1]ADMIN!$E$4:$E$355))</f>
        <v>TKS100</v>
      </c>
      <c r="E49" s="50" t="str">
        <f>IF($B49="","",LOOKUP($B49,[1]ADMIN!$A$4:$A$355,[1]ADMIN!$F$4:$F$355))</f>
        <v>Ford</v>
      </c>
      <c r="F49" s="50" t="str">
        <f>IF($B49="","",LOOKUP($B49,[1]ADMIN!$A$4:$A$355,[1]ADMIN!$G$4:$G$355))</f>
        <v>F350 XL</v>
      </c>
      <c r="G49" s="51" t="str">
        <f>IF($B49="","",LOOKUP($B49,[1]ADMIN!$A$4:$A$355,[1]ADMIN!$I$4:$I$355))</f>
        <v xml:space="preserve">1 ton stake body 4WD work truck regular cab </v>
      </c>
      <c r="H49" s="52"/>
      <c r="I49" s="53">
        <f t="shared" si="0"/>
        <v>0</v>
      </c>
      <c r="J49" s="54" t="s">
        <v>40</v>
      </c>
      <c r="K49" s="62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4"/>
      <c r="W49" s="62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4"/>
      <c r="AI49" s="62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4"/>
      <c r="AU49" s="65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7"/>
      <c r="BG49" s="61">
        <f t="shared" si="1"/>
        <v>0</v>
      </c>
    </row>
    <row r="50" spans="1:59" ht="27.75" customHeight="1">
      <c r="A50" s="22">
        <v>42</v>
      </c>
      <c r="B50" s="22">
        <v>34</v>
      </c>
      <c r="C50" s="50" t="str">
        <f>IF($B50="","",LOOKUP($B50,[1]ADMIN!$A$4:$A$355,[1]ADMIN!$C$4:$C$355))</f>
        <v>TKS</v>
      </c>
      <c r="D50" s="50" t="str">
        <f>IF($B50="","",LOOKUP($B50,[1]ADMIN!$A$4:$A$355,[1]ADMIN!$E$4:$E$355))</f>
        <v>TKS100</v>
      </c>
      <c r="E50" s="50" t="str">
        <f>IF($B50="","",LOOKUP($B50,[1]ADMIN!$A$4:$A$355,[1]ADMIN!$F$4:$F$355))</f>
        <v>Ford</v>
      </c>
      <c r="F50" s="50" t="str">
        <f>IF($B50="","",LOOKUP($B50,[1]ADMIN!$A$4:$A$355,[1]ADMIN!$G$4:$G$355))</f>
        <v>F350 XL</v>
      </c>
      <c r="G50" s="51" t="str">
        <f>IF($B50="","",LOOKUP($B50,[1]ADMIN!$A$4:$A$355,[1]ADMIN!$I$4:$I$355))</f>
        <v xml:space="preserve">1 ton stake body 4WD work truck super crew </v>
      </c>
      <c r="H50" s="52"/>
      <c r="I50" s="53">
        <f t="shared" si="0"/>
        <v>0</v>
      </c>
      <c r="J50" s="54" t="s">
        <v>40</v>
      </c>
      <c r="K50" s="62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4"/>
      <c r="W50" s="62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4"/>
      <c r="AI50" s="62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4"/>
      <c r="AU50" s="65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7"/>
      <c r="BG50" s="61">
        <f t="shared" si="1"/>
        <v>0</v>
      </c>
    </row>
    <row r="51" spans="1:59" ht="27.75" customHeight="1">
      <c r="A51" s="22">
        <v>43</v>
      </c>
      <c r="B51" s="22">
        <v>35</v>
      </c>
      <c r="C51" s="50" t="str">
        <f>IF($B51="","",LOOKUP($B51,[1]ADMIN!$A$4:$A$355,[1]ADMIN!$C$4:$C$355))</f>
        <v>TKD</v>
      </c>
      <c r="D51" s="50" t="str">
        <f>IF($B51="","",LOOKUP($B51,[1]ADMIN!$A$4:$A$355,[1]ADMIN!$E$4:$E$355))</f>
        <v>TKD004</v>
      </c>
      <c r="E51" s="50" t="str">
        <f>IF($B51="","",LOOKUP($B51,[1]ADMIN!$A$4:$A$355,[1]ADMIN!$F$4:$F$355))</f>
        <v>Ford</v>
      </c>
      <c r="F51" s="50" t="str">
        <f>IF($B51="","",LOOKUP($B51,[1]ADMIN!$A$4:$A$355,[1]ADMIN!$G$4:$G$355))</f>
        <v>F550 XL</v>
      </c>
      <c r="G51" s="51" t="str">
        <f>IF($B51="","",LOOKUP($B51,[1]ADMIN!$A$4:$A$355,[1]ADMIN!$I$4:$I$355))</f>
        <v>4 Ton flatbed dump body 2WD work truck regular cab</v>
      </c>
      <c r="H51" s="52"/>
      <c r="I51" s="53">
        <f t="shared" si="0"/>
        <v>0</v>
      </c>
      <c r="J51" s="54" t="s">
        <v>40</v>
      </c>
      <c r="K51" s="62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4"/>
      <c r="W51" s="62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4"/>
      <c r="AI51" s="62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4"/>
      <c r="AU51" s="65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7"/>
      <c r="BG51" s="61">
        <f t="shared" si="1"/>
        <v>0</v>
      </c>
    </row>
    <row r="52" spans="1:59" ht="27.75" customHeight="1">
      <c r="A52" s="22">
        <v>44</v>
      </c>
      <c r="B52" s="22">
        <v>36</v>
      </c>
      <c r="C52" s="50" t="str">
        <f>IF($B52="","",LOOKUP($B52,[1]ADMIN!$A$4:$A$355,[1]ADMIN!$C$4:$C$355))</f>
        <v>TKD</v>
      </c>
      <c r="D52" s="50" t="str">
        <f>IF($B52="","",LOOKUP($B52,[1]ADMIN!$A$4:$A$355,[1]ADMIN!$E$4:$E$355))</f>
        <v>TKD015</v>
      </c>
      <c r="E52" s="50" t="str">
        <f>IF($B52="","",LOOKUP($B52,[1]ADMIN!$A$4:$A$355,[1]ADMIN!$F$4:$F$355))</f>
        <v>Western Star</v>
      </c>
      <c r="F52" s="50" t="str">
        <f>IF($B52="","",LOOKUP($B52,[1]ADMIN!$A$4:$A$355,[1]ADMIN!$G$4:$G$355))</f>
        <v>4700SB</v>
      </c>
      <c r="G52" s="51" t="str">
        <f>IF($B52="","",LOOKUP($B52,[1]ADMIN!$A$4:$A$355,[1]ADMIN!$I$4:$I$355))</f>
        <v xml:space="preserve">Box Dump- 12 - 15 cu yd body tandem axle </v>
      </c>
      <c r="H52" s="52"/>
      <c r="I52" s="53">
        <f t="shared" si="0"/>
        <v>0</v>
      </c>
      <c r="J52" s="54" t="s">
        <v>40</v>
      </c>
      <c r="K52" s="62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4"/>
      <c r="W52" s="62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4"/>
      <c r="AI52" s="62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4"/>
      <c r="AU52" s="65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7"/>
      <c r="BG52" s="61">
        <f t="shared" si="1"/>
        <v>0</v>
      </c>
    </row>
    <row r="53" spans="1:59" ht="27.75" customHeight="1">
      <c r="A53" s="22">
        <v>45</v>
      </c>
      <c r="C53" s="50" t="s">
        <v>143</v>
      </c>
      <c r="D53" s="50"/>
      <c r="E53" s="50"/>
      <c r="F53" s="50"/>
      <c r="G53" s="51" t="s">
        <v>144</v>
      </c>
      <c r="H53" s="52"/>
      <c r="I53" s="53"/>
      <c r="J53" s="54"/>
      <c r="K53" s="62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4"/>
      <c r="W53" s="62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4"/>
      <c r="AI53" s="62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4"/>
      <c r="AU53" s="65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7"/>
      <c r="BG53" s="61"/>
    </row>
    <row r="54" spans="1:59" ht="27.75" customHeight="1">
      <c r="A54" s="22">
        <v>46</v>
      </c>
      <c r="B54" s="22">
        <v>37</v>
      </c>
      <c r="C54" s="50" t="str">
        <f>IF($B54="","",LOOKUP($B54,[1]ADMIN!$A$4:$A$355,[1]ADMIN!$C$4:$C$355))</f>
        <v>TKW</v>
      </c>
      <c r="D54" s="50" t="str">
        <f>IF($B54="","",LOOKUP($B54,[1]ADMIN!$A$4:$A$355,[1]ADMIN!$E$4:$E$355))</f>
        <v>TKW000</v>
      </c>
      <c r="E54" s="50" t="str">
        <f>IF($B54="","",LOOKUP($B54,[1]ADMIN!$A$4:$A$355,[1]ADMIN!$F$4:$F$355))</f>
        <v>Ford</v>
      </c>
      <c r="F54" s="50" t="str">
        <f>IF($B54="","",LOOKUP($B54,[1]ADMIN!$A$4:$A$355,[1]ADMIN!$G$4:$G$355))</f>
        <v>F750</v>
      </c>
      <c r="G54" s="51" t="str">
        <f>IF($B54="","",LOOKUP($B54,[1]ADMIN!$A$4:$A$355,[1]ADMIN!$I$4:$I$355))</f>
        <v>Water Truck- 1800-2200 gallon, single axle</v>
      </c>
      <c r="H54" s="52"/>
      <c r="I54" s="53">
        <f t="shared" si="0"/>
        <v>0</v>
      </c>
      <c r="J54" s="54" t="s">
        <v>40</v>
      </c>
      <c r="K54" s="62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4"/>
      <c r="W54" s="62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4"/>
      <c r="AI54" s="62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4"/>
      <c r="AU54" s="65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7"/>
      <c r="BG54" s="61">
        <f t="shared" si="1"/>
        <v>0</v>
      </c>
    </row>
    <row r="55" spans="1:59" ht="27.75" customHeight="1">
      <c r="A55" s="22">
        <v>47</v>
      </c>
      <c r="B55" s="22">
        <v>38</v>
      </c>
      <c r="C55" s="50" t="str">
        <f>IF($B55="","",LOOKUP($B55,[1]ADMIN!$A$4:$A$355,[1]ADMIN!$C$4:$C$355))</f>
        <v>BUS</v>
      </c>
      <c r="D55" s="50" t="str">
        <f>IF($B55="","",LOOKUP($B55,[1]ADMIN!$A$4:$A$355,[1]ADMIN!$E$4:$E$355))</f>
        <v>BUS000</v>
      </c>
      <c r="E55" s="50" t="str">
        <f>IF($B55="","",LOOKUP($B55,[1]ADMIN!$A$4:$A$355,[1]ADMIN!$F$4:$F$355))</f>
        <v>Freightliner</v>
      </c>
      <c r="F55" s="50" t="str">
        <f>IF($B55="","",LOOKUP($B55,[1]ADMIN!$A$4:$A$355,[1]ADMIN!$G$4:$G$355))</f>
        <v>XB75</v>
      </c>
      <c r="G55" s="51" t="str">
        <f>IF($B55="","",LOOKUP($B55,[1]ADMIN!$A$4:$A$355,[1]ADMIN!$I$4:$I$355))</f>
        <v>Bus- 48 passenger without A/C</v>
      </c>
      <c r="H55" s="52"/>
      <c r="I55" s="53">
        <f t="shared" si="0"/>
        <v>0</v>
      </c>
      <c r="J55" s="54" t="s">
        <v>40</v>
      </c>
      <c r="K55" s="62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4"/>
      <c r="W55" s="62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4"/>
      <c r="AI55" s="62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4"/>
      <c r="AU55" s="65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7"/>
      <c r="BG55" s="61">
        <f t="shared" si="1"/>
        <v>0</v>
      </c>
    </row>
    <row r="56" spans="1:59" ht="27.75" customHeight="1">
      <c r="A56" s="22">
        <v>48</v>
      </c>
      <c r="B56" s="22">
        <v>39</v>
      </c>
      <c r="C56" s="50" t="str">
        <f>IF($B56="","",LOOKUP($B56,[1]ADMIN!$A$4:$A$355,[1]ADMIN!$C$4:$C$355))</f>
        <v>VAN</v>
      </c>
      <c r="D56" s="50" t="str">
        <f>IF($B56="","",LOOKUP($B56,[1]ADMIN!$A$4:$A$355,[1]ADMIN!$E$4:$E$355))</f>
        <v>VAN000</v>
      </c>
      <c r="E56" s="50" t="str">
        <f>IF($B56="","",LOOKUP($B56,[1]ADMIN!$A$4:$A$355,[1]ADMIN!$F$4:$F$355))</f>
        <v>Ford</v>
      </c>
      <c r="F56" s="50" t="str">
        <f>IF($B56="","",LOOKUP($B56,[1]ADMIN!$A$4:$A$355,[1]ADMIN!$G$4:$G$355))</f>
        <v>Transit</v>
      </c>
      <c r="G56" s="51" t="str">
        <f>IF($B56="","",LOOKUP($B56,[1]ADMIN!$A$4:$A$355,[1]ADMIN!$I$4:$I$355))</f>
        <v xml:space="preserve">Van- 15 passenger </v>
      </c>
      <c r="H56" s="52"/>
      <c r="I56" s="53">
        <f t="shared" si="0"/>
        <v>0</v>
      </c>
      <c r="J56" s="54" t="s">
        <v>40</v>
      </c>
      <c r="K56" s="62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4"/>
      <c r="W56" s="62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4"/>
      <c r="AI56" s="62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4"/>
      <c r="AU56" s="65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7"/>
      <c r="BG56" s="61">
        <f t="shared" si="1"/>
        <v>0</v>
      </c>
    </row>
    <row r="57" spans="1:59" ht="27.75" customHeight="1">
      <c r="A57" s="22">
        <v>49</v>
      </c>
      <c r="B57" s="22">
        <v>40</v>
      </c>
      <c r="C57" s="50" t="str">
        <f>IF($B57="","",LOOKUP($B57,[1]ADMIN!$A$4:$A$355,[1]ADMIN!$C$4:$C$355))</f>
        <v>TKT</v>
      </c>
      <c r="D57" s="50" t="str">
        <f>IF($B57="","",LOOKUP($B57,[1]ADMIN!$A$4:$A$355,[1]ADMIN!$E$4:$E$355))</f>
        <v>TKT015</v>
      </c>
      <c r="E57" s="50" t="str">
        <f>IF($B57="","",LOOKUP($B57,[1]ADMIN!$A$4:$A$355,[1]ADMIN!$F$4:$F$355))</f>
        <v>Western Star</v>
      </c>
      <c r="F57" s="50" t="str">
        <f>IF($B57="","",LOOKUP($B57,[1]ADMIN!$A$4:$A$355,[1]ADMIN!$G$4:$G$355))</f>
        <v>4700SB</v>
      </c>
      <c r="G57" s="51" t="str">
        <f>IF($B57="","",LOOKUP($B57,[1]ADMIN!$A$4:$A$355,[1]ADMIN!$I$4:$I$355))</f>
        <v>Tractor- single axle day cab</v>
      </c>
      <c r="H57" s="52"/>
      <c r="I57" s="53">
        <f t="shared" si="0"/>
        <v>0</v>
      </c>
      <c r="J57" s="54" t="s">
        <v>40</v>
      </c>
      <c r="K57" s="62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4"/>
      <c r="W57" s="62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4"/>
      <c r="AI57" s="62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4"/>
      <c r="AU57" s="65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7"/>
      <c r="BG57" s="61">
        <f t="shared" si="1"/>
        <v>0</v>
      </c>
    </row>
    <row r="58" spans="1:59" ht="27.75" customHeight="1">
      <c r="A58" s="22">
        <v>50</v>
      </c>
      <c r="B58" s="22">
        <v>41</v>
      </c>
      <c r="C58" s="50" t="str">
        <f>IF($B58="","",LOOKUP($B58,[1]ADMIN!$A$4:$A$355,[1]ADMIN!$C$4:$C$355))</f>
        <v>TKT</v>
      </c>
      <c r="D58" s="50" t="str">
        <f>IF($B58="","",LOOKUP($B58,[1]ADMIN!$A$4:$A$355,[1]ADMIN!$E$4:$E$355))</f>
        <v>TKT025</v>
      </c>
      <c r="E58" s="50" t="str">
        <f>IF($B58="","",LOOKUP($B58,[1]ADMIN!$A$4:$A$355,[1]ADMIN!$F$4:$F$355))</f>
        <v>Western Star</v>
      </c>
      <c r="F58" s="50" t="str">
        <f>IF($B58="","",LOOKUP($B58,[1]ADMIN!$A$4:$A$355,[1]ADMIN!$G$4:$G$355))</f>
        <v>4700SB</v>
      </c>
      <c r="G58" s="51" t="str">
        <f>IF($B58="","",LOOKUP($B58,[1]ADMIN!$A$4:$A$355,[1]ADMIN!$I$4:$I$355))</f>
        <v>Tractor- tandem axle day cab</v>
      </c>
      <c r="H58" s="52"/>
      <c r="I58" s="53">
        <f t="shared" si="0"/>
        <v>0</v>
      </c>
      <c r="J58" s="54" t="s">
        <v>40</v>
      </c>
      <c r="K58" s="62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4"/>
      <c r="W58" s="62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4"/>
      <c r="AI58" s="62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4"/>
      <c r="AU58" s="65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7"/>
      <c r="BG58" s="61">
        <f t="shared" si="1"/>
        <v>0</v>
      </c>
    </row>
    <row r="59" spans="1:59" ht="27.75" customHeight="1">
      <c r="A59" s="22">
        <v>51</v>
      </c>
      <c r="B59" s="22">
        <v>42</v>
      </c>
      <c r="C59" s="50" t="str">
        <f>IF($B59="","",LOOKUP($B59,[1]ADMIN!$A$4:$A$355,[1]ADMIN!$C$4:$C$355))</f>
        <v>TKY</v>
      </c>
      <c r="D59" s="50" t="str">
        <f>IF($B59="","",LOOKUP($B59,[1]ADMIN!$A$4:$A$355,[1]ADMIN!$E$4:$E$355))</f>
        <v>TKY000</v>
      </c>
      <c r="E59" s="50" t="str">
        <f>IF($B59="","",LOOKUP($B59,[1]ADMIN!$A$4:$A$355,[1]ADMIN!$F$4:$F$355))</f>
        <v>Ottawa</v>
      </c>
      <c r="F59" s="50" t="str">
        <f>IF($B59="","",LOOKUP($B59,[1]ADMIN!$A$4:$A$355,[1]ADMIN!$G$4:$G$355))</f>
        <v>4x2 DOT</v>
      </c>
      <c r="G59" s="51" t="str">
        <f>IF($B59="","",LOOKUP($B59,[1]ADMIN!$A$4:$A$355,[1]ADMIN!$I$4:$I$355))</f>
        <v>Tractor- yard spotter</v>
      </c>
      <c r="H59" s="52"/>
      <c r="I59" s="53">
        <f t="shared" si="0"/>
        <v>0</v>
      </c>
      <c r="J59" s="54" t="s">
        <v>40</v>
      </c>
      <c r="K59" s="62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4"/>
      <c r="W59" s="62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4"/>
      <c r="AI59" s="62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4"/>
      <c r="AU59" s="65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7"/>
      <c r="BG59" s="61">
        <f t="shared" si="1"/>
        <v>0</v>
      </c>
    </row>
    <row r="60" spans="1:59" ht="27.75" customHeight="1">
      <c r="A60" s="22">
        <v>52</v>
      </c>
      <c r="B60" s="22">
        <v>43</v>
      </c>
      <c r="C60" s="50" t="str">
        <f>IF($B60="","",LOOKUP($B60,[1]ADMIN!$A$4:$A$355,[1]ADMIN!$C$4:$C$355))</f>
        <v>TKC</v>
      </c>
      <c r="D60" s="50" t="str">
        <f>IF($B60="","",LOOKUP($B60,[1]ADMIN!$A$4:$A$355,[1]ADMIN!$E$4:$E$355))</f>
        <v>TKC004</v>
      </c>
      <c r="E60" s="50" t="str">
        <f>IF($B60="","",LOOKUP($B60,[1]ADMIN!$A$4:$A$355,[1]ADMIN!$F$4:$F$355))</f>
        <v>Peterbilt</v>
      </c>
      <c r="F60" s="50">
        <f>IF($B60="","",LOOKUP($B60,[1]ADMIN!$A$4:$A$355,[1]ADMIN!$G$4:$G$355))</f>
        <v>348</v>
      </c>
      <c r="G60" s="51" t="str">
        <f>IF($B60="","",LOOKUP($B60,[1]ADMIN!$A$4:$A$355,[1]ADMIN!$I$4:$I$355))</f>
        <v>Fuel &amp; Lube Combination- (Non-tagged)  with 1000 gallon diesel tank 7 reel configuration (4 lube- 1 coolant- 1 air- 1 diesel) 10 hp gas air compressor 55 gallon waste oil tank</v>
      </c>
      <c r="H60" s="52"/>
      <c r="I60" s="53">
        <f t="shared" si="0"/>
        <v>0</v>
      </c>
      <c r="J60" s="54" t="s">
        <v>40</v>
      </c>
      <c r="K60" s="62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4"/>
      <c r="W60" s="62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4"/>
      <c r="AI60" s="62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4"/>
      <c r="AU60" s="65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7"/>
      <c r="BG60" s="61">
        <f t="shared" si="1"/>
        <v>0</v>
      </c>
    </row>
    <row r="61" spans="1:59" ht="27.75" customHeight="1">
      <c r="A61" s="22">
        <v>53</v>
      </c>
      <c r="B61" s="22">
        <v>44</v>
      </c>
      <c r="C61" s="50" t="str">
        <f>IF($B61="","",LOOKUP($B61,[1]ADMIN!$A$4:$A$355,[1]ADMIN!$C$4:$C$355))</f>
        <v>TKF</v>
      </c>
      <c r="D61" s="50" t="str">
        <f>IF($B61="","",LOOKUP($B61,[1]ADMIN!$A$4:$A$355,[1]ADMIN!$E$4:$E$355))</f>
        <v>TKF000</v>
      </c>
      <c r="E61" s="50" t="str">
        <f>IF($B61="","",LOOKUP($B61,[1]ADMIN!$A$4:$A$355,[1]ADMIN!$F$4:$F$355))</f>
        <v>Freightliner</v>
      </c>
      <c r="F61" s="50" t="str">
        <f>IF($B61="","",LOOKUP($B61,[1]ADMIN!$A$4:$A$355,[1]ADMIN!$G$4:$G$355))</f>
        <v>M2</v>
      </c>
      <c r="G61" s="51" t="str">
        <f>IF($B61="","",LOOKUP($B61,[1]ADMIN!$A$4:$A$355,[1]ADMIN!$I$4:$I$355))</f>
        <v>Tanker Fuel- 3 compartment 2860 gallon capacity</v>
      </c>
      <c r="H61" s="52"/>
      <c r="I61" s="53">
        <f t="shared" si="0"/>
        <v>0</v>
      </c>
      <c r="J61" s="54" t="s">
        <v>40</v>
      </c>
      <c r="K61" s="62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4"/>
      <c r="W61" s="62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4"/>
      <c r="AI61" s="62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4"/>
      <c r="AU61" s="65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7"/>
      <c r="BG61" s="61">
        <f t="shared" si="1"/>
        <v>0</v>
      </c>
    </row>
    <row r="62" spans="1:59" ht="27.75" customHeight="1">
      <c r="A62" s="22">
        <v>54</v>
      </c>
      <c r="B62" s="22">
        <v>45</v>
      </c>
      <c r="C62" s="50" t="str">
        <f>IF($B62="","",LOOKUP($B62,[1]ADMIN!$A$4:$A$355,[1]ADMIN!$C$4:$C$355))</f>
        <v>TKM</v>
      </c>
      <c r="D62" s="50" t="str">
        <f>IF($B62="","",LOOKUP($B62,[1]ADMIN!$A$4:$A$355,[1]ADMIN!$E$4:$E$355))</f>
        <v>TKM100</v>
      </c>
      <c r="E62" s="50" t="str">
        <f>IF($B62="","",LOOKUP($B62,[1]ADMIN!$A$4:$A$355,[1]ADMIN!$F$4:$F$355))</f>
        <v>Ford</v>
      </c>
      <c r="F62" s="50" t="str">
        <f>IF($B62="","",LOOKUP($B62,[1]ADMIN!$A$4:$A$355,[1]ADMIN!$G$4:$G$355))</f>
        <v>F550</v>
      </c>
      <c r="G62" s="51" t="str">
        <f>IF($B62="","",LOOKUP($B62,[1]ADMIN!$A$4:$A$355,[1]ADMIN!$I$4:$I$355))</f>
        <v>Mechanic Service- with air compressor-welder-crane</v>
      </c>
      <c r="H62" s="52"/>
      <c r="I62" s="53">
        <f t="shared" si="0"/>
        <v>0</v>
      </c>
      <c r="J62" s="54" t="s">
        <v>40</v>
      </c>
      <c r="K62" s="62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4"/>
      <c r="W62" s="62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4"/>
      <c r="AI62" s="62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4"/>
      <c r="AU62" s="65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7"/>
      <c r="BG62" s="61">
        <f t="shared" si="1"/>
        <v>0</v>
      </c>
    </row>
    <row r="63" spans="1:59" ht="27.75" customHeight="1">
      <c r="A63" s="22">
        <v>55</v>
      </c>
      <c r="C63" s="50" t="s">
        <v>145</v>
      </c>
      <c r="D63" s="50"/>
      <c r="E63" s="50"/>
      <c r="F63" s="50"/>
      <c r="G63" s="51" t="s">
        <v>146</v>
      </c>
      <c r="H63" s="52"/>
      <c r="I63" s="53">
        <f t="shared" si="0"/>
        <v>0</v>
      </c>
      <c r="J63" s="54" t="s">
        <v>40</v>
      </c>
      <c r="K63" s="62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4"/>
      <c r="W63" s="62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4"/>
      <c r="AI63" s="62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4"/>
      <c r="AU63" s="65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7"/>
      <c r="BG63" s="61"/>
    </row>
    <row r="64" spans="1:59" ht="27.75" customHeight="1">
      <c r="A64" s="22">
        <v>56</v>
      </c>
      <c r="B64" s="22">
        <v>46</v>
      </c>
      <c r="C64" s="50" t="str">
        <f>IF($B64="","",LOOKUP($B64,[1]ADMIN!$A$4:$A$355,[1]ADMIN!$C$4:$C$355))</f>
        <v>TLV</v>
      </c>
      <c r="D64" s="50" t="str">
        <f>IF($B64="","",LOOKUP($B64,[1]ADMIN!$A$4:$A$355,[1]ADMIN!$E$4:$E$355))</f>
        <v>TLV045</v>
      </c>
      <c r="E64" s="50" t="str">
        <f>IF($B64="","",LOOKUP($B64,[1]ADMIN!$A$4:$A$355,[1]ADMIN!$F$4:$F$355))</f>
        <v>Generic</v>
      </c>
      <c r="F64" s="50" t="str">
        <f>IF($B64="","",LOOKUP($B64,[1]ADMIN!$A$4:$A$355,[1]ADMIN!$G$4:$G$355))</f>
        <v>Generic</v>
      </c>
      <c r="G64" s="51" t="str">
        <f>IF($B64="","",LOOKUP($B64,[1]ADMIN!$A$4:$A$355,[1]ADMIN!$I$4:$I$355))</f>
        <v xml:space="preserve">Trailer Tool Semi-Van- tandem axle 40 -57 ft insulated (with central heat and air- metal shelving bins- hoist and wrench rack) </v>
      </c>
      <c r="H64" s="52"/>
      <c r="I64" s="53">
        <f t="shared" si="0"/>
        <v>0</v>
      </c>
      <c r="J64" s="54" t="s">
        <v>40</v>
      </c>
      <c r="K64" s="62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4"/>
      <c r="W64" s="62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4"/>
      <c r="AI64" s="62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4"/>
      <c r="AU64" s="65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7"/>
      <c r="BG64" s="61">
        <f t="shared" si="1"/>
        <v>0</v>
      </c>
    </row>
    <row r="65" spans="1:59" ht="27.75" customHeight="1">
      <c r="A65" s="22">
        <v>57</v>
      </c>
      <c r="B65" s="22">
        <v>47</v>
      </c>
      <c r="C65" s="50" t="str">
        <f>IF($B65="","",LOOKUP($B65,[1]ADMIN!$A$4:$A$355,[1]ADMIN!$C$4:$C$355))</f>
        <v>TLF</v>
      </c>
      <c r="D65" s="50" t="str">
        <f>IF($B65="","",LOOKUP($B65,[1]ADMIN!$A$4:$A$355,[1]ADMIN!$E$4:$E$355))</f>
        <v>TLF048</v>
      </c>
      <c r="E65" s="50" t="str">
        <f>IF($B65="","",LOOKUP($B65,[1]ADMIN!$A$4:$A$355,[1]ADMIN!$F$4:$F$355))</f>
        <v>Transcraft</v>
      </c>
      <c r="F65" s="50" t="str">
        <f>IF($B65="","",LOOKUP($B65,[1]ADMIN!$A$4:$A$355,[1]ADMIN!$G$4:$G$355))</f>
        <v>TL2000</v>
      </c>
      <c r="G65" s="51" t="str">
        <f>IF($B65="","",LOOKUP($B65,[1]ADMIN!$A$4:$A$355,[1]ADMIN!$I$4:$I$355))</f>
        <v>Trailer Flatbed- 48 ft tandem axle</v>
      </c>
      <c r="H65" s="52"/>
      <c r="I65" s="53">
        <f t="shared" si="0"/>
        <v>0</v>
      </c>
      <c r="J65" s="54" t="s">
        <v>40</v>
      </c>
      <c r="K65" s="62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4"/>
      <c r="W65" s="62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4"/>
      <c r="AI65" s="62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4"/>
      <c r="AU65" s="65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7"/>
      <c r="BG65" s="61">
        <f t="shared" si="1"/>
        <v>0</v>
      </c>
    </row>
    <row r="66" spans="1:59" ht="27.75" customHeight="1">
      <c r="A66" s="22">
        <v>58</v>
      </c>
      <c r="B66" s="22">
        <v>48</v>
      </c>
      <c r="C66" s="50" t="str">
        <f>IF($B66="","",LOOKUP($B66,[1]ADMIN!$A$4:$A$355,[1]ADMIN!$C$4:$C$355))</f>
        <v>TLU</v>
      </c>
      <c r="D66" s="50" t="str">
        <f>IF($B66="","",LOOKUP($B66,[1]ADMIN!$A$4:$A$355,[1]ADMIN!$E$4:$E$355))</f>
        <v>TLU000</v>
      </c>
      <c r="E66" s="50" t="str">
        <f>IF($B66="","",LOOKUP($B66,[1]ADMIN!$A$4:$A$355,[1]ADMIN!$F$4:$F$355))</f>
        <v>Big Tex</v>
      </c>
      <c r="F66" s="50" t="str">
        <f>IF($B66="","",LOOKUP($B66,[1]ADMIN!$A$4:$A$355,[1]ADMIN!$G$4:$G$355))</f>
        <v>TBD</v>
      </c>
      <c r="G66" s="51" t="str">
        <f>IF($B66="","",LOOKUP($B66,[1]ADMIN!$A$4:$A$355,[1]ADMIN!$I$4:$I$355))</f>
        <v>Utility trailer, 20', ice and water barrel hauling</v>
      </c>
      <c r="H66" s="52"/>
      <c r="I66" s="53">
        <f t="shared" si="0"/>
        <v>0</v>
      </c>
      <c r="J66" s="54" t="s">
        <v>40</v>
      </c>
      <c r="K66" s="62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4"/>
      <c r="W66" s="62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4"/>
      <c r="AI66" s="62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4"/>
      <c r="AU66" s="65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7"/>
      <c r="BG66" s="61">
        <f t="shared" si="1"/>
        <v>0</v>
      </c>
    </row>
    <row r="67" spans="1:59" ht="27.75" customHeight="1">
      <c r="A67" s="22">
        <v>59</v>
      </c>
      <c r="B67" s="22">
        <v>49</v>
      </c>
      <c r="C67" s="50" t="str">
        <f>IF($B67="","",LOOKUP($B67,[1]ADMIN!$A$4:$A$355,[1]ADMIN!$C$4:$C$355))</f>
        <v>DFW</v>
      </c>
      <c r="D67" s="50" t="str">
        <f>IF($B67="","",LOOKUP($B67,[1]ADMIN!$A$4:$A$355,[1]ADMIN!$E$4:$E$355))</f>
        <v>DFW000</v>
      </c>
      <c r="E67" s="50" t="str">
        <f>IF($B67="","",LOOKUP($B67,[1]ADMIN!$A$4:$A$355,[1]ADMIN!$F$4:$F$355))</f>
        <v>Generic</v>
      </c>
      <c r="F67" s="50" t="str">
        <f>IF($B67="","",LOOKUP($B67,[1]ADMIN!$A$4:$A$355,[1]ADMIN!$G$4:$G$355))</f>
        <v>Sgl Axle</v>
      </c>
      <c r="G67" s="51" t="str">
        <f>IF($B67="","",LOOKUP($B67,[1]ADMIN!$A$4:$A$355,[1]ADMIN!$I$4:$I$355))</f>
        <v xml:space="preserve">Dolly Fifth Wheel- single axle </v>
      </c>
      <c r="H67" s="52"/>
      <c r="I67" s="53">
        <f t="shared" si="0"/>
        <v>0</v>
      </c>
      <c r="J67" s="54" t="s">
        <v>40</v>
      </c>
      <c r="K67" s="62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4"/>
      <c r="W67" s="62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4"/>
      <c r="AI67" s="62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4"/>
      <c r="AU67" s="65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7"/>
      <c r="BG67" s="61">
        <f t="shared" si="1"/>
        <v>0</v>
      </c>
    </row>
    <row r="68" spans="1:59" ht="27.75" customHeight="1">
      <c r="A68" s="22">
        <v>60</v>
      </c>
      <c r="B68" s="22">
        <v>50</v>
      </c>
      <c r="C68" s="50" t="str">
        <f>IF($B68="","",LOOKUP($B68,[1]ADMIN!$A$4:$A$355,[1]ADMIN!$C$4:$C$355))</f>
        <v>DFW</v>
      </c>
      <c r="D68" s="50" t="str">
        <f>IF($B68="","",LOOKUP($B68,[1]ADMIN!$A$4:$A$355,[1]ADMIN!$E$4:$E$355))</f>
        <v>DFW000</v>
      </c>
      <c r="E68" s="50" t="str">
        <f>IF($B68="","",LOOKUP($B68,[1]ADMIN!$A$4:$A$355,[1]ADMIN!$F$4:$F$355))</f>
        <v>Generic</v>
      </c>
      <c r="F68" s="50" t="str">
        <f>IF($B68="","",LOOKUP($B68,[1]ADMIN!$A$4:$A$355,[1]ADMIN!$G$4:$G$355))</f>
        <v>Dbl Axle</v>
      </c>
      <c r="G68" s="51" t="str">
        <f>IF($B68="","",LOOKUP($B68,[1]ADMIN!$A$4:$A$355,[1]ADMIN!$I$4:$I$355))</f>
        <v>Dolly Fifth Wheel- double axle</v>
      </c>
      <c r="H68" s="52"/>
      <c r="I68" s="53">
        <f t="shared" si="0"/>
        <v>0</v>
      </c>
      <c r="J68" s="54" t="s">
        <v>40</v>
      </c>
      <c r="K68" s="62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4"/>
      <c r="W68" s="62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4"/>
      <c r="AI68" s="62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4"/>
      <c r="AU68" s="65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7"/>
      <c r="BG68" s="61">
        <f t="shared" si="1"/>
        <v>0</v>
      </c>
    </row>
    <row r="69" spans="1:59" ht="27.75" customHeight="1">
      <c r="A69" s="22">
        <v>61</v>
      </c>
      <c r="B69" s="22">
        <v>51</v>
      </c>
      <c r="C69" s="50" t="str">
        <f>IF($B69="","",LOOKUP($B69,[1]ADMIN!$A$4:$A$355,[1]ADMIN!$C$4:$C$355))</f>
        <v>TIH</v>
      </c>
      <c r="D69" s="50" t="str">
        <f>IF($B69="","",LOOKUP($B69,[1]ADMIN!$A$4:$A$355,[1]ADMIN!$E$4:$E$355))</f>
        <v>TIH000</v>
      </c>
      <c r="E69" s="50" t="str">
        <f>IF($B69="","",LOOKUP($B69,[1]ADMIN!$A$4:$A$355,[1]ADMIN!$F$4:$F$355))</f>
        <v>Generic</v>
      </c>
      <c r="F69" s="50" t="str">
        <f>IF($B69="","",LOOKUP($B69,[1]ADMIN!$A$4:$A$355,[1]ADMIN!$G$4:$G$355))</f>
        <v>Generic</v>
      </c>
      <c r="G69" s="51" t="str">
        <f>IF($B69="","",LOOKUP($B69,[1]ADMIN!$A$4:$A$355,[1]ADMIN!$I$4:$I$355))</f>
        <v>Ice Trailer- self contained 7200 lbs per day</v>
      </c>
      <c r="H69" s="52"/>
      <c r="I69" s="53">
        <f t="shared" si="0"/>
        <v>0</v>
      </c>
      <c r="J69" s="54" t="s">
        <v>40</v>
      </c>
      <c r="K69" s="62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4"/>
      <c r="W69" s="62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4"/>
      <c r="AI69" s="62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4"/>
      <c r="AU69" s="65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7"/>
      <c r="BG69" s="61">
        <f t="shared" si="1"/>
        <v>0</v>
      </c>
    </row>
    <row r="70" spans="1:59" ht="27.75" customHeight="1">
      <c r="A70" s="22">
        <v>62</v>
      </c>
      <c r="B70" s="22">
        <v>52</v>
      </c>
      <c r="C70" s="50" t="str">
        <f>IF($B70="","",LOOKUP($B70,[1]ADMIN!$A$4:$A$355,[1]ADMIN!$C$4:$C$355))</f>
        <v>TSC</v>
      </c>
      <c r="D70" s="50" t="str">
        <f>IF($B70="","",LOOKUP($B70,[1]ADMIN!$A$4:$A$355,[1]ADMIN!$E$4:$E$355))</f>
        <v>TSC020</v>
      </c>
      <c r="E70" s="50" t="str">
        <f>IF($B70="","",LOOKUP($B70,[1]ADMIN!$A$4:$A$355,[1]ADMIN!$F$4:$F$355))</f>
        <v>Generic</v>
      </c>
      <c r="F70" s="50" t="str">
        <f>IF($B70="","",LOOKUP($B70,[1]ADMIN!$A$4:$A$355,[1]ADMIN!$G$4:$G$355))</f>
        <v>Generic</v>
      </c>
      <c r="G70" s="51" t="str">
        <f>IF($B70="","",LOOKUP($B70,[1]ADMIN!$A$4:$A$355,[1]ADMIN!$I$4:$I$355))</f>
        <v>Connex Storage Container- 20 ft (not including shelves)</v>
      </c>
      <c r="H70" s="52"/>
      <c r="I70" s="53">
        <f t="shared" si="0"/>
        <v>0</v>
      </c>
      <c r="J70" s="54" t="s">
        <v>40</v>
      </c>
      <c r="K70" s="62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4"/>
      <c r="W70" s="62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4"/>
      <c r="AI70" s="62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4"/>
      <c r="AU70" s="65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7"/>
      <c r="BG70" s="61">
        <f t="shared" si="1"/>
        <v>0</v>
      </c>
    </row>
    <row r="71" spans="1:59" ht="27.75" customHeight="1">
      <c r="A71" s="22">
        <v>63</v>
      </c>
      <c r="B71" s="22">
        <v>53</v>
      </c>
      <c r="C71" s="50" t="str">
        <f>IF($B71="","",LOOKUP($B71,[1]ADMIN!$A$4:$A$355,[1]ADMIN!$C$4:$C$355))</f>
        <v>TSC</v>
      </c>
      <c r="D71" s="50" t="str">
        <f>IF($B71="","",LOOKUP($B71,[1]ADMIN!$A$4:$A$355,[1]ADMIN!$E$4:$E$355))</f>
        <v>TSC020</v>
      </c>
      <c r="E71" s="50" t="str">
        <f>IF($B71="","",LOOKUP($B71,[1]ADMIN!$A$4:$A$355,[1]ADMIN!$F$4:$F$355))</f>
        <v>Generic</v>
      </c>
      <c r="F71" s="50" t="str">
        <f>IF($B71="","",LOOKUP($B71,[1]ADMIN!$A$4:$A$355,[1]ADMIN!$G$4:$G$355))</f>
        <v>Generic</v>
      </c>
      <c r="G71" s="51" t="str">
        <f>IF($B71="","",LOOKUP($B71,[1]ADMIN!$A$4:$A$355,[1]ADMIN!$I$4:$I$355))</f>
        <v>Connex Storage Container- 20 ft  (with shelves and a/c)</v>
      </c>
      <c r="H71" s="52"/>
      <c r="I71" s="53">
        <f t="shared" si="0"/>
        <v>0</v>
      </c>
      <c r="J71" s="54" t="s">
        <v>40</v>
      </c>
      <c r="K71" s="62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4"/>
      <c r="W71" s="62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4"/>
      <c r="AI71" s="62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4"/>
      <c r="AU71" s="65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7"/>
      <c r="BG71" s="61">
        <f t="shared" si="1"/>
        <v>0</v>
      </c>
    </row>
    <row r="72" spans="1:59" ht="27.75" customHeight="1">
      <c r="A72" s="22">
        <v>64</v>
      </c>
      <c r="B72" s="22">
        <v>54</v>
      </c>
      <c r="C72" s="50" t="str">
        <f>IF($B72="","",LOOKUP($B72,[1]ADMIN!$A$4:$A$355,[1]ADMIN!$C$4:$C$355))</f>
        <v>TSC</v>
      </c>
      <c r="D72" s="50" t="str">
        <f>IF($B72="","",LOOKUP($B72,[1]ADMIN!$A$4:$A$355,[1]ADMIN!$E$4:$E$355))</f>
        <v>TSC040</v>
      </c>
      <c r="E72" s="50" t="str">
        <f>IF($B72="","",LOOKUP($B72,[1]ADMIN!$A$4:$A$355,[1]ADMIN!$F$4:$F$355))</f>
        <v>Generic</v>
      </c>
      <c r="F72" s="50" t="str">
        <f>IF($B72="","",LOOKUP($B72,[1]ADMIN!$A$4:$A$355,[1]ADMIN!$G$4:$G$355))</f>
        <v>Generic</v>
      </c>
      <c r="G72" s="51" t="str">
        <f>IF($B72="","",LOOKUP($B72,[1]ADMIN!$A$4:$A$355,[1]ADMIN!$I$4:$I$355))</f>
        <v>Connex Storage Container- 40 ft  (not including shelves)</v>
      </c>
      <c r="H72" s="52"/>
      <c r="I72" s="53">
        <f t="shared" si="0"/>
        <v>0</v>
      </c>
      <c r="J72" s="54" t="s">
        <v>40</v>
      </c>
      <c r="K72" s="62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4"/>
      <c r="W72" s="62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4"/>
      <c r="AI72" s="62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4"/>
      <c r="AU72" s="65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7"/>
      <c r="BG72" s="61">
        <f t="shared" si="1"/>
        <v>0</v>
      </c>
    </row>
    <row r="73" spans="1:59" ht="27.75" customHeight="1">
      <c r="A73" s="22">
        <v>65</v>
      </c>
      <c r="B73" s="22">
        <v>55</v>
      </c>
      <c r="C73" s="50" t="str">
        <f>IF($B73="","",LOOKUP($B73,[1]ADMIN!$A$4:$A$355,[1]ADMIN!$C$4:$C$355))</f>
        <v>TSC</v>
      </c>
      <c r="D73" s="50" t="str">
        <f>IF($B73="","",LOOKUP($B73,[1]ADMIN!$A$4:$A$355,[1]ADMIN!$E$4:$E$355))</f>
        <v>TSC040</v>
      </c>
      <c r="E73" s="50" t="str">
        <f>IF($B73="","",LOOKUP($B73,[1]ADMIN!$A$4:$A$355,[1]ADMIN!$F$4:$F$355))</f>
        <v>Generic</v>
      </c>
      <c r="F73" s="50" t="str">
        <f>IF($B73="","",LOOKUP($B73,[1]ADMIN!$A$4:$A$355,[1]ADMIN!$G$4:$G$355))</f>
        <v>Generic</v>
      </c>
      <c r="G73" s="51" t="str">
        <f>IF($B73="","",LOOKUP($B73,[1]ADMIN!$A$4:$A$355,[1]ADMIN!$I$4:$I$355))</f>
        <v>Connex Storage Container- 40 ft (with shelves and a/c)</v>
      </c>
      <c r="H73" s="52"/>
      <c r="I73" s="53">
        <f t="shared" si="0"/>
        <v>0</v>
      </c>
      <c r="J73" s="54" t="s">
        <v>40</v>
      </c>
      <c r="K73" s="62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4"/>
      <c r="W73" s="62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4"/>
      <c r="AI73" s="62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4"/>
      <c r="AU73" s="65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7"/>
      <c r="BG73" s="61">
        <f t="shared" si="1"/>
        <v>0</v>
      </c>
    </row>
    <row r="74" spans="1:59" ht="27.75" customHeight="1">
      <c r="A74" s="22">
        <v>66</v>
      </c>
      <c r="B74" s="22">
        <v>56</v>
      </c>
      <c r="C74" s="50" t="str">
        <f>IF($B74="","",LOOKUP($B74,[1]ADMIN!$A$4:$A$355,[1]ADMIN!$C$4:$C$355))</f>
        <v>TRD</v>
      </c>
      <c r="D74" s="50" t="str">
        <f>IF($B74="","",LOOKUP($B74,[1]ADMIN!$A$4:$A$355,[1]ADMIN!$E$4:$E$355))</f>
        <v>TRD020</v>
      </c>
      <c r="E74" s="50" t="str">
        <f>IF($B74="","",LOOKUP($B74,[1]ADMIN!$A$4:$A$355,[1]ADMIN!$F$4:$F$355))</f>
        <v>Generic</v>
      </c>
      <c r="F74" s="50" t="str">
        <f>IF($B74="","",LOOKUP($B74,[1]ADMIN!$A$4:$A$355,[1]ADMIN!$G$4:$G$355))</f>
        <v>Generic</v>
      </c>
      <c r="G74" s="51" t="str">
        <f>IF($B74="","",LOOKUP($B74,[1]ADMIN!$A$4:$A$355,[1]ADMIN!$I$4:$I$355))</f>
        <v>Welding Rod Rooms- 20 ft connex container  (with shelves a/c and power outlets)</v>
      </c>
      <c r="H74" s="52"/>
      <c r="I74" s="53">
        <f t="shared" si="0"/>
        <v>0</v>
      </c>
      <c r="J74" s="54" t="s">
        <v>40</v>
      </c>
      <c r="K74" s="62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4"/>
      <c r="W74" s="62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4"/>
      <c r="AI74" s="62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4"/>
      <c r="AU74" s="65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7"/>
      <c r="BG74" s="61">
        <f t="shared" si="1"/>
        <v>0</v>
      </c>
    </row>
    <row r="75" spans="1:59" ht="27.75" customHeight="1">
      <c r="A75" s="22">
        <v>67</v>
      </c>
      <c r="B75" s="22">
        <v>57</v>
      </c>
      <c r="C75" s="50" t="str">
        <f>IF($B75="","",LOOKUP($B75,[1]ADMIN!$A$4:$A$355,[1]ADMIN!$C$4:$C$355))</f>
        <v>TRD</v>
      </c>
      <c r="D75" s="50" t="str">
        <f>IF($B75="","",LOOKUP($B75,[1]ADMIN!$A$4:$A$355,[1]ADMIN!$E$4:$E$355))</f>
        <v>TRD040</v>
      </c>
      <c r="E75" s="50" t="str">
        <f>IF($B75="","",LOOKUP($B75,[1]ADMIN!$A$4:$A$355,[1]ADMIN!$F$4:$F$355))</f>
        <v>Generic</v>
      </c>
      <c r="F75" s="50" t="str">
        <f>IF($B75="","",LOOKUP($B75,[1]ADMIN!$A$4:$A$355,[1]ADMIN!$G$4:$G$355))</f>
        <v>Generic</v>
      </c>
      <c r="G75" s="51" t="str">
        <f>IF($B75="","",LOOKUP($B75,[1]ADMIN!$A$4:$A$355,[1]ADMIN!$I$4:$I$355))</f>
        <v>Welding Rod Rooms- 40 ft connex container  (with shelves a/c and power outlets)</v>
      </c>
      <c r="H75" s="52"/>
      <c r="I75" s="53">
        <f t="shared" si="0"/>
        <v>0</v>
      </c>
      <c r="J75" s="54" t="s">
        <v>40</v>
      </c>
      <c r="K75" s="62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4"/>
      <c r="W75" s="62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4"/>
      <c r="AI75" s="62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4"/>
      <c r="AU75" s="65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7"/>
      <c r="BG75" s="61">
        <f t="shared" si="1"/>
        <v>0</v>
      </c>
    </row>
    <row r="76" spans="1:59" ht="27.75" customHeight="1">
      <c r="A76" s="22">
        <v>68</v>
      </c>
      <c r="B76" s="22">
        <v>58</v>
      </c>
      <c r="C76" s="50" t="str">
        <f>IF($B76="","",LOOKUP($B76,[1]ADMIN!$A$4:$A$355,[1]ADMIN!$C$4:$C$355))</f>
        <v>WGF</v>
      </c>
      <c r="D76" s="50" t="str">
        <f>IF($B76="","",LOOKUP($B76,[1]ADMIN!$A$4:$A$355,[1]ADMIN!$E$4:$E$355))</f>
        <v>WGF010</v>
      </c>
      <c r="E76" s="50" t="str">
        <f>IF($B76="","",LOOKUP($B76,[1]ADMIN!$A$4:$A$355,[1]ADMIN!$F$4:$F$355))</f>
        <v>Meyer</v>
      </c>
      <c r="F76" s="50">
        <f>IF($B76="","",LOOKUP($B76,[1]ADMIN!$A$4:$A$355,[1]ADMIN!$G$4:$G$355))</f>
        <v>1304</v>
      </c>
      <c r="G76" s="51" t="str">
        <f>IF($B76="","",LOOKUP($B76,[1]ADMIN!$A$4:$A$355,[1]ADMIN!$I$4:$I$355))</f>
        <v xml:space="preserve">Farm Wagon- 13 ton </v>
      </c>
      <c r="H76" s="52"/>
      <c r="I76" s="53">
        <f t="shared" si="0"/>
        <v>0</v>
      </c>
      <c r="J76" s="54" t="s">
        <v>40</v>
      </c>
      <c r="K76" s="62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4"/>
      <c r="W76" s="62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4"/>
      <c r="AI76" s="62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4"/>
      <c r="AU76" s="65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7"/>
      <c r="BG76" s="61">
        <f t="shared" si="1"/>
        <v>0</v>
      </c>
    </row>
    <row r="77" spans="1:59" ht="27.75" customHeight="1">
      <c r="A77" s="22">
        <v>69</v>
      </c>
      <c r="B77" s="22">
        <v>59</v>
      </c>
      <c r="C77" s="50" t="str">
        <f>IF($B77="","",LOOKUP($B77,[1]ADMIN!$A$4:$A$355,[1]ADMIN!$C$4:$C$355))</f>
        <v>WGF</v>
      </c>
      <c r="D77" s="50" t="str">
        <f>IF($B77="","",LOOKUP($B77,[1]ADMIN!$A$4:$A$355,[1]ADMIN!$E$4:$E$355))</f>
        <v>WGF010</v>
      </c>
      <c r="E77" s="50" t="str">
        <f>IF($B77="","",LOOKUP($B77,[1]ADMIN!$A$4:$A$355,[1]ADMIN!$F$4:$F$355))</f>
        <v>Meyer</v>
      </c>
      <c r="F77" s="50">
        <f>IF($B77="","",LOOKUP($B77,[1]ADMIN!$A$4:$A$355,[1]ADMIN!$G$4:$G$355))</f>
        <v>1704</v>
      </c>
      <c r="G77" s="51" t="str">
        <f>IF($B77="","",LOOKUP($B77,[1]ADMIN!$A$4:$A$355,[1]ADMIN!$I$4:$I$355))</f>
        <v>Farm Wagon- 17 ton</v>
      </c>
      <c r="H77" s="52"/>
      <c r="I77" s="53">
        <f t="shared" si="0"/>
        <v>0</v>
      </c>
      <c r="J77" s="54" t="s">
        <v>40</v>
      </c>
      <c r="K77" s="62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4"/>
      <c r="W77" s="62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4"/>
      <c r="AI77" s="62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4"/>
      <c r="AU77" s="65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7"/>
      <c r="BG77" s="61">
        <f t="shared" si="1"/>
        <v>0</v>
      </c>
    </row>
    <row r="78" spans="1:59" ht="27.75" customHeight="1">
      <c r="A78" s="22">
        <v>70</v>
      </c>
      <c r="B78" s="22">
        <v>60</v>
      </c>
      <c r="C78" s="50" t="str">
        <f>IF($B78="","",LOOKUP($B78,[1]ADMIN!$A$4:$A$355,[1]ADMIN!$C$4:$C$355))</f>
        <v>CRT</v>
      </c>
      <c r="D78" s="50" t="str">
        <f>IF($B78="","",LOOKUP($B78,[1]ADMIN!$A$4:$A$355,[1]ADMIN!$E$4:$E$355))</f>
        <v>CRT000</v>
      </c>
      <c r="E78" s="50" t="str">
        <f>IF($B78="","",LOOKUP($B78,[1]ADMIN!$A$4:$A$355,[1]ADMIN!$F$4:$F$355))</f>
        <v>Kubota</v>
      </c>
      <c r="F78" s="50" t="str">
        <f>IF($B78="","",LOOKUP($B78,[1]ADMIN!$A$4:$A$355,[1]ADMIN!$G$4:$G$355))</f>
        <v>RTVX900GH</v>
      </c>
      <c r="G78" s="51" t="str">
        <f>IF($B78="","",LOOKUP($B78,[1]ADMIN!$A$4:$A$355,[1]ADMIN!$I$4:$I$355))</f>
        <v xml:space="preserve">Utility Vehicle- 2 passenger 4WD </v>
      </c>
      <c r="H78" s="52"/>
      <c r="I78" s="53">
        <f t="shared" si="0"/>
        <v>0</v>
      </c>
      <c r="J78" s="54" t="s">
        <v>40</v>
      </c>
      <c r="K78" s="62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4"/>
      <c r="W78" s="62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4"/>
      <c r="AI78" s="62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4"/>
      <c r="AU78" s="65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7"/>
      <c r="BG78" s="61">
        <f t="shared" si="1"/>
        <v>0</v>
      </c>
    </row>
    <row r="79" spans="1:59" ht="27.75" customHeight="1">
      <c r="A79" s="22">
        <v>71</v>
      </c>
      <c r="B79" s="22">
        <v>61</v>
      </c>
      <c r="C79" s="50" t="str">
        <f>IF($B79="","",LOOKUP($B79,[1]ADMIN!$A$4:$A$355,[1]ADMIN!$C$4:$C$355))</f>
        <v>CRT</v>
      </c>
      <c r="D79" s="50" t="str">
        <f>IF($B79="","",LOOKUP($B79,[1]ADMIN!$A$4:$A$355,[1]ADMIN!$E$4:$E$355))</f>
        <v>CRT000</v>
      </c>
      <c r="E79" s="50" t="str">
        <f>IF($B79="","",LOOKUP($B79,[1]ADMIN!$A$4:$A$355,[1]ADMIN!$F$4:$F$355))</f>
        <v>Kubota</v>
      </c>
      <c r="F79" s="50" t="str">
        <f>IF($B79="","",LOOKUP($B79,[1]ADMIN!$A$4:$A$355,[1]ADMIN!$G$4:$G$355))</f>
        <v>RTVX900GH</v>
      </c>
      <c r="G79" s="51" t="str">
        <f>IF($B79="","",LOOKUP($B79,[1]ADMIN!$A$4:$A$355,[1]ADMIN!$I$4:$I$355))</f>
        <v>Utility Vehicle- 2 passenger 4WD with cab</v>
      </c>
      <c r="H79" s="52"/>
      <c r="I79" s="53">
        <f t="shared" si="0"/>
        <v>0</v>
      </c>
      <c r="J79" s="54" t="s">
        <v>40</v>
      </c>
      <c r="K79" s="62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4"/>
      <c r="W79" s="62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4"/>
      <c r="AI79" s="62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4"/>
      <c r="AU79" s="65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7"/>
      <c r="BG79" s="61">
        <f t="shared" si="1"/>
        <v>0</v>
      </c>
    </row>
    <row r="80" spans="1:59" ht="27.75" customHeight="1">
      <c r="A80" s="22">
        <v>72</v>
      </c>
      <c r="B80" s="22">
        <v>62</v>
      </c>
      <c r="C80" s="50" t="str">
        <f>IF($B80="","",LOOKUP($B80,[1]ADMIN!$A$4:$A$355,[1]ADMIN!$C$4:$C$355))</f>
        <v>CRT</v>
      </c>
      <c r="D80" s="50" t="str">
        <f>IF($B80="","",LOOKUP($B80,[1]ADMIN!$A$4:$A$355,[1]ADMIN!$E$4:$E$355))</f>
        <v>CRT000</v>
      </c>
      <c r="E80" s="50" t="str">
        <f>IF($B80="","",LOOKUP($B80,[1]ADMIN!$A$4:$A$355,[1]ADMIN!$F$4:$F$355))</f>
        <v>Kubota</v>
      </c>
      <c r="F80" s="50" t="str">
        <f>IF($B80="","",LOOKUP($B80,[1]ADMIN!$A$4:$A$355,[1]ADMIN!$G$4:$G$355))</f>
        <v>RTVX1140WH</v>
      </c>
      <c r="G80" s="51" t="str">
        <f>IF($B80="","",LOOKUP($B80,[1]ADMIN!$A$4:$A$355,[1]ADMIN!$I$4:$I$355))</f>
        <v xml:space="preserve">Utility Vehicle- 4 passenger 4WD </v>
      </c>
      <c r="H80" s="52"/>
      <c r="I80" s="53">
        <f t="shared" si="0"/>
        <v>0</v>
      </c>
      <c r="J80" s="54" t="s">
        <v>40</v>
      </c>
      <c r="K80" s="62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74"/>
      <c r="W80" s="75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74"/>
      <c r="AI80" s="75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4"/>
      <c r="AU80" s="65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7"/>
      <c r="BG80" s="61">
        <f t="shared" si="1"/>
        <v>0</v>
      </c>
    </row>
    <row r="81" spans="1:59" ht="27.75" customHeight="1">
      <c r="A81" s="22">
        <v>73</v>
      </c>
      <c r="B81" s="22">
        <v>63</v>
      </c>
      <c r="C81" s="50" t="str">
        <f>IF($B81="","",LOOKUP($B81,[1]ADMIN!$A$4:$A$355,[1]ADMIN!$C$4:$C$355))</f>
        <v>CRT</v>
      </c>
      <c r="D81" s="50" t="str">
        <f>IF($B81="","",LOOKUP($B81,[1]ADMIN!$A$4:$A$355,[1]ADMIN!$E$4:$E$355))</f>
        <v>CRT000</v>
      </c>
      <c r="E81" s="50" t="str">
        <f>IF($B81="","",LOOKUP($B81,[1]ADMIN!$A$4:$A$355,[1]ADMIN!$F$4:$F$355))</f>
        <v>Kubota</v>
      </c>
      <c r="F81" s="50" t="str">
        <f>IF($B81="","",LOOKUP($B81,[1]ADMIN!$A$4:$A$355,[1]ADMIN!$G$4:$G$355))</f>
        <v>RTVX1140WH</v>
      </c>
      <c r="G81" s="51" t="str">
        <f>IF($B81="","",LOOKUP($B81,[1]ADMIN!$A$4:$A$355,[1]ADMIN!$I$4:$I$355))</f>
        <v>Utility Vehicle- 4 passenger 4WD with cab</v>
      </c>
      <c r="H81" s="52"/>
      <c r="I81" s="53">
        <f t="shared" si="0"/>
        <v>0</v>
      </c>
      <c r="J81" s="54" t="s">
        <v>40</v>
      </c>
      <c r="K81" s="62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4"/>
      <c r="W81" s="62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4"/>
      <c r="AI81" s="62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4"/>
      <c r="AU81" s="65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7"/>
      <c r="BG81" s="61">
        <f t="shared" si="1"/>
        <v>0</v>
      </c>
    </row>
    <row r="82" spans="1:59" ht="27.75" customHeight="1">
      <c r="A82" s="22">
        <v>74</v>
      </c>
      <c r="B82" s="22">
        <v>64</v>
      </c>
      <c r="C82" s="50" t="str">
        <f>IF($B82="","",LOOKUP($B82,[1]ADMIN!$A$4:$A$355,[1]ADMIN!$C$4:$C$355))</f>
        <v>RVD</v>
      </c>
      <c r="D82" s="50" t="str">
        <f>IF($B82="","",LOOKUP($B82,[1]ADMIN!$A$4:$A$355,[1]ADMIN!$E$4:$E$355))</f>
        <v>RVD030</v>
      </c>
      <c r="E82" s="50" t="str">
        <f>IF($B82="","",LOOKUP($B82,[1]ADMIN!$A$4:$A$355,[1]ADMIN!$F$4:$F$355))</f>
        <v>M-Q</v>
      </c>
      <c r="F82" s="50" t="str">
        <f>IF($B82="","",LOOKUP($B82,[1]ADMIN!$A$4:$A$355,[1]ADMIN!$G$4:$G$355))</f>
        <v>RX157533</v>
      </c>
      <c r="G82" s="51" t="str">
        <f>IF($B82="","",LOOKUP($B82,[1]ADMIN!$A$4:$A$355,[1]ADMIN!$I$4:$I$355))</f>
        <v>Roller Vibratory Dual- 24 - 33 in double drum pad articulated</v>
      </c>
      <c r="H82" s="52"/>
      <c r="I82" s="53">
        <f t="shared" si="0"/>
        <v>0</v>
      </c>
      <c r="J82" s="54" t="s">
        <v>40</v>
      </c>
      <c r="K82" s="62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4"/>
      <c r="W82" s="62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4"/>
      <c r="AI82" s="62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4"/>
      <c r="AU82" s="65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7"/>
      <c r="BG82" s="61">
        <f t="shared" si="1"/>
        <v>0</v>
      </c>
    </row>
    <row r="83" spans="1:59" ht="27.75" customHeight="1">
      <c r="A83" s="22">
        <v>75</v>
      </c>
      <c r="B83" s="22">
        <v>65</v>
      </c>
      <c r="C83" s="50" t="str">
        <f>IF($B83="","",LOOKUP($B83,[1]ADMIN!$A$4:$A$355,[1]ADMIN!$C$4:$C$355))</f>
        <v>CVP</v>
      </c>
      <c r="D83" s="50" t="str">
        <f>IF($B83="","",LOOKUP($B83,[1]ADMIN!$A$4:$A$355,[1]ADMIN!$E$4:$E$355))</f>
        <v>CVP000</v>
      </c>
      <c r="E83" s="50" t="str">
        <f>IF($B83="","",LOOKUP($B83,[1]ADMIN!$A$4:$A$355,[1]ADMIN!$F$4:$F$355))</f>
        <v>M-Q</v>
      </c>
      <c r="F83" s="50" t="str">
        <f>IF($B83="","",LOOKUP($B83,[1]ADMIN!$A$4:$A$355,[1]ADMIN!$G$4:$G$355))</f>
        <v>MVC88VTHW</v>
      </c>
      <c r="G83" s="51" t="str">
        <f>IF($B83="","",LOOKUP($B83,[1]ADMIN!$A$4:$A$355,[1]ADMIN!$I$4:$I$355))</f>
        <v>Compactor Vibratory Plate- 3450 lbs impact (Model replaces MVC88VGHW)</v>
      </c>
      <c r="H83" s="52"/>
      <c r="I83" s="53">
        <f t="shared" si="0"/>
        <v>0</v>
      </c>
      <c r="J83" s="54" t="s">
        <v>40</v>
      </c>
      <c r="K83" s="62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4"/>
      <c r="W83" s="62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4"/>
      <c r="AI83" s="62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4"/>
      <c r="AU83" s="65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7"/>
      <c r="BG83" s="61">
        <f t="shared" si="1"/>
        <v>0</v>
      </c>
    </row>
    <row r="84" spans="1:59" ht="27.75" customHeight="1">
      <c r="A84" s="22">
        <v>76</v>
      </c>
      <c r="B84" s="22">
        <v>66</v>
      </c>
      <c r="C84" s="50" t="str">
        <f>IF($B84="","",LOOKUP($B84,[1]ADMIN!$A$4:$A$355,[1]ADMIN!$C$4:$C$355))</f>
        <v>CTG</v>
      </c>
      <c r="D84" s="50" t="str">
        <f>IF($B84="","",LOOKUP($B84,[1]ADMIN!$A$4:$A$355,[1]ADMIN!$E$4:$E$355))</f>
        <v>CTG132</v>
      </c>
      <c r="E84" s="50" t="str">
        <f>IF($B84="","",LOOKUP($B84,[1]ADMIN!$A$4:$A$355,[1]ADMIN!$F$4:$F$355))</f>
        <v>M-Q</v>
      </c>
      <c r="F84" s="50" t="str">
        <f>IF($B84="","",LOOKUP($B84,[1]ADMIN!$A$4:$A$355,[1]ADMIN!$G$4:$G$355))</f>
        <v>MTX60HD</v>
      </c>
      <c r="G84" s="51" t="str">
        <f>IF($B84="","",LOOKUP($B84,[1]ADMIN!$A$4:$A$355,[1]ADMIN!$I$4:$I$355))</f>
        <v>Compactor Tamp Rammer- medium 2400 -2800 lbs per blow (3064 lbf)</v>
      </c>
      <c r="H84" s="52"/>
      <c r="I84" s="53">
        <f t="shared" ref="I84:I148" si="2">SUM(K84:BF84)</f>
        <v>0</v>
      </c>
      <c r="J84" s="54" t="s">
        <v>40</v>
      </c>
      <c r="K84" s="62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4"/>
      <c r="W84" s="62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4"/>
      <c r="AI84" s="62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4"/>
      <c r="AU84" s="65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7"/>
      <c r="BG84" s="61">
        <f t="shared" ref="BG84:BG148" si="3">H84*I84</f>
        <v>0</v>
      </c>
    </row>
    <row r="85" spans="1:59" ht="27.75" customHeight="1">
      <c r="A85" s="22">
        <v>77</v>
      </c>
      <c r="B85" s="22">
        <v>67</v>
      </c>
      <c r="C85" s="50" t="str">
        <f>IF($B85="","",LOOKUP($B85,[1]ADMIN!$A$4:$A$355,[1]ADMIN!$C$4:$C$355))</f>
        <v>CTG</v>
      </c>
      <c r="D85" s="50" t="str">
        <f>IF($B85="","",LOOKUP($B85,[1]ADMIN!$A$4:$A$355,[1]ADMIN!$E$4:$E$355))</f>
        <v>CTG200</v>
      </c>
      <c r="E85" s="50" t="str">
        <f>IF($B85="","",LOOKUP($B85,[1]ADMIN!$A$4:$A$355,[1]ADMIN!$F$4:$F$355))</f>
        <v>M-Q</v>
      </c>
      <c r="F85" s="50" t="str">
        <f>IF($B85="","",LOOKUP($B85,[1]ADMIN!$A$4:$A$355,[1]ADMIN!$G$4:$G$355))</f>
        <v>MTX70HD</v>
      </c>
      <c r="G85" s="51" t="str">
        <f>IF($B85="","",LOOKUP($B85,[1]ADMIN!$A$4:$A$355,[1]ADMIN!$I$4:$I$355))</f>
        <v>Compactor Tamp Rammer- large 2900 -3600 lbs per blow (3350lbf) (replaces discoutinued MTX90)</v>
      </c>
      <c r="H85" s="52"/>
      <c r="I85" s="53">
        <f t="shared" si="2"/>
        <v>0</v>
      </c>
      <c r="J85" s="54" t="s">
        <v>40</v>
      </c>
      <c r="K85" s="62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4"/>
      <c r="W85" s="62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4"/>
      <c r="AI85" s="62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4"/>
      <c r="AU85" s="65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7"/>
      <c r="BG85" s="61">
        <f t="shared" si="3"/>
        <v>0</v>
      </c>
    </row>
    <row r="86" spans="1:59" ht="27.75" customHeight="1">
      <c r="A86" s="22">
        <v>78</v>
      </c>
      <c r="B86" s="22">
        <v>68</v>
      </c>
      <c r="C86" s="50" t="str">
        <f>IF($B86="","",LOOKUP($B86,[1]ADMIN!$A$4:$A$355,[1]ADMIN!$C$4:$C$355))</f>
        <v>BKC</v>
      </c>
      <c r="D86" s="50" t="str">
        <f>IF($B86="","",LOOKUP($B86,[1]ADMIN!$A$4:$A$355,[1]ADMIN!$E$4:$E$355))</f>
        <v>BKC050</v>
      </c>
      <c r="E86" s="50" t="str">
        <f>IF($B86="","",LOOKUP($B86,[1]ADMIN!$A$4:$A$355,[1]ADMIN!$F$4:$F$355))</f>
        <v>Camlever</v>
      </c>
      <c r="F86" s="50" t="str">
        <f>IF($B86="","",LOOKUP($B86,[1]ADMIN!$A$4:$A$355,[1]ADMIN!$G$4:$G$355))</f>
        <v>CL-050</v>
      </c>
      <c r="G86" s="51" t="str">
        <f>IF($B86="","",LOOKUP($B86,[1]ADMIN!$A$4:$A$355,[1]ADMIN!$I$4:$I$355))</f>
        <v>Bucket Concrete Manual- 1/2 cy bottom dump</v>
      </c>
      <c r="H86" s="52"/>
      <c r="I86" s="53">
        <f t="shared" si="2"/>
        <v>0</v>
      </c>
      <c r="J86" s="54" t="s">
        <v>40</v>
      </c>
      <c r="K86" s="62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4"/>
      <c r="W86" s="62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4"/>
      <c r="AI86" s="62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4"/>
      <c r="AU86" s="65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7"/>
      <c r="BG86" s="61">
        <f t="shared" si="3"/>
        <v>0</v>
      </c>
    </row>
    <row r="87" spans="1:59" ht="27.75" customHeight="1">
      <c r="A87" s="22">
        <v>79</v>
      </c>
      <c r="B87" s="22">
        <v>69</v>
      </c>
      <c r="C87" s="50" t="str">
        <f>IF($B87="","",LOOKUP($B87,[1]ADMIN!$A$4:$A$355,[1]ADMIN!$C$4:$C$355))</f>
        <v>BKC</v>
      </c>
      <c r="D87" s="50" t="str">
        <f>IF($B87="","",LOOKUP($B87,[1]ADMIN!$A$4:$A$355,[1]ADMIN!$E$4:$E$355))</f>
        <v>BKC075</v>
      </c>
      <c r="E87" s="50" t="str">
        <f>IF($B87="","",LOOKUP($B87,[1]ADMIN!$A$4:$A$355,[1]ADMIN!$F$4:$F$355))</f>
        <v>Camlever</v>
      </c>
      <c r="F87" s="50" t="str">
        <f>IF($B87="","",LOOKUP($B87,[1]ADMIN!$A$4:$A$355,[1]ADMIN!$G$4:$G$355))</f>
        <v>CL-075</v>
      </c>
      <c r="G87" s="51" t="str">
        <f>IF($B87="","",LOOKUP($B87,[1]ADMIN!$A$4:$A$355,[1]ADMIN!$I$4:$I$355))</f>
        <v>Bucket Concrete Manual- 3/4 cy bottom dump</v>
      </c>
      <c r="H87" s="52"/>
      <c r="I87" s="53">
        <f t="shared" si="2"/>
        <v>0</v>
      </c>
      <c r="J87" s="54" t="s">
        <v>40</v>
      </c>
      <c r="K87" s="62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4"/>
      <c r="W87" s="62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4"/>
      <c r="AI87" s="62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4"/>
      <c r="AU87" s="65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7"/>
      <c r="BG87" s="61">
        <f t="shared" si="3"/>
        <v>0</v>
      </c>
    </row>
    <row r="88" spans="1:59" ht="27.75" customHeight="1">
      <c r="A88" s="22">
        <v>80</v>
      </c>
      <c r="B88" s="22">
        <v>70</v>
      </c>
      <c r="C88" s="50" t="str">
        <f>IF($B88="","",LOOKUP($B88,[1]ADMIN!$A$4:$A$355,[1]ADMIN!$C$4:$C$355))</f>
        <v>BKC</v>
      </c>
      <c r="D88" s="50" t="str">
        <f>IF($B88="","",LOOKUP($B88,[1]ADMIN!$A$4:$A$355,[1]ADMIN!$E$4:$E$355))</f>
        <v>BKC100</v>
      </c>
      <c r="E88" s="50" t="str">
        <f>IF($B88="","",LOOKUP($B88,[1]ADMIN!$A$4:$A$355,[1]ADMIN!$F$4:$F$355))</f>
        <v>Camlever</v>
      </c>
      <c r="F88" s="50" t="str">
        <f>IF($B88="","",LOOKUP($B88,[1]ADMIN!$A$4:$A$355,[1]ADMIN!$G$4:$G$355))</f>
        <v>CL-100</v>
      </c>
      <c r="G88" s="51" t="str">
        <f>IF($B88="","",LOOKUP($B88,[1]ADMIN!$A$4:$A$355,[1]ADMIN!$I$4:$I$355))</f>
        <v>Bucket Concrete Manual- 1 cy bottom dump</v>
      </c>
      <c r="H88" s="52"/>
      <c r="I88" s="53">
        <f t="shared" si="2"/>
        <v>0</v>
      </c>
      <c r="J88" s="54" t="s">
        <v>40</v>
      </c>
      <c r="K88" s="62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4"/>
      <c r="W88" s="62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4"/>
      <c r="AI88" s="62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4"/>
      <c r="AU88" s="65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7"/>
      <c r="BG88" s="61">
        <f t="shared" si="3"/>
        <v>0</v>
      </c>
    </row>
    <row r="89" spans="1:59" ht="27.75" customHeight="1">
      <c r="A89" s="22">
        <v>81</v>
      </c>
      <c r="B89" s="22">
        <v>71</v>
      </c>
      <c r="C89" s="50" t="str">
        <f>IF($B89="","",LOOKUP($B89,[1]ADMIN!$A$4:$A$355,[1]ADMIN!$C$4:$C$355))</f>
        <v>BKC</v>
      </c>
      <c r="D89" s="50" t="str">
        <f>IF($B89="","",LOOKUP($B89,[1]ADMIN!$A$4:$A$355,[1]ADMIN!$E$4:$E$355))</f>
        <v>BKC200</v>
      </c>
      <c r="E89" s="50" t="str">
        <f>IF($B89="","",LOOKUP($B89,[1]ADMIN!$A$4:$A$355,[1]ADMIN!$F$4:$F$355))</f>
        <v>Camlever</v>
      </c>
      <c r="F89" s="50" t="str">
        <f>IF($B89="","",LOOKUP($B89,[1]ADMIN!$A$4:$A$355,[1]ADMIN!$G$4:$G$355))</f>
        <v>CL-200</v>
      </c>
      <c r="G89" s="51" t="str">
        <f>IF($B89="","",LOOKUP($B89,[1]ADMIN!$A$4:$A$355,[1]ADMIN!$I$4:$I$355))</f>
        <v>Bucket Concrete Manual- 2 cy bottom dump</v>
      </c>
      <c r="H89" s="52"/>
      <c r="I89" s="53">
        <f t="shared" si="2"/>
        <v>0</v>
      </c>
      <c r="J89" s="54" t="s">
        <v>40</v>
      </c>
      <c r="K89" s="62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4"/>
      <c r="W89" s="62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4"/>
      <c r="AI89" s="62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4"/>
      <c r="AU89" s="65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7"/>
      <c r="BG89" s="61">
        <f t="shared" si="3"/>
        <v>0</v>
      </c>
    </row>
    <row r="90" spans="1:59" ht="27.75" customHeight="1">
      <c r="A90" s="22">
        <v>82</v>
      </c>
      <c r="B90" s="22">
        <v>72</v>
      </c>
      <c r="C90" s="50" t="str">
        <f>IF($B90="","",LOOKUP($B90,[1]ADMIN!$A$4:$A$355,[1]ADMIN!$C$4:$C$355))</f>
        <v>CMX</v>
      </c>
      <c r="D90" s="50" t="str">
        <f>IF($B90="","",LOOKUP($B90,[1]ADMIN!$A$4:$A$355,[1]ADMIN!$E$4:$E$355))</f>
        <v>CMX006</v>
      </c>
      <c r="E90" s="50" t="str">
        <f>IF($B90="","",LOOKUP($B90,[1]ADMIN!$A$4:$A$355,[1]ADMIN!$F$4:$F$355))</f>
        <v>M-Q</v>
      </c>
      <c r="F90" s="50" t="str">
        <f>IF($B90="","",LOOKUP($B90,[1]ADMIN!$A$4:$A$355,[1]ADMIN!$G$4:$G$355))</f>
        <v>MC94SH8</v>
      </c>
      <c r="G90" s="51" t="str">
        <f>IF($B90="","",LOOKUP($B90,[1]ADMIN!$A$4:$A$355,[1]ADMIN!$I$4:$I$355))</f>
        <v xml:space="preserve">Concrete Mixer- 6 cu ft gasoline </v>
      </c>
      <c r="H90" s="52"/>
      <c r="I90" s="53">
        <f t="shared" si="2"/>
        <v>0</v>
      </c>
      <c r="J90" s="54" t="s">
        <v>40</v>
      </c>
      <c r="K90" s="62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4"/>
      <c r="W90" s="62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4"/>
      <c r="AI90" s="62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4"/>
      <c r="AU90" s="65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7"/>
      <c r="BG90" s="61">
        <f t="shared" si="3"/>
        <v>0</v>
      </c>
    </row>
    <row r="91" spans="1:59" ht="27.75" customHeight="1">
      <c r="A91" s="22">
        <v>83</v>
      </c>
      <c r="B91" s="22">
        <v>73</v>
      </c>
      <c r="C91" s="50" t="str">
        <f>IF($B91="","",LOOKUP($B91,[1]ADMIN!$A$4:$A$355,[1]ADMIN!$C$4:$C$355))</f>
        <v>CDC</v>
      </c>
      <c r="D91" s="50" t="str">
        <f>IF($B91="","",LOOKUP($B91,[1]ADMIN!$A$4:$A$355,[1]ADMIN!$E$4:$E$355))</f>
        <v>CDC000</v>
      </c>
      <c r="E91" s="50" t="str">
        <f>IF($B91="","",LOOKUP($B91,[1]ADMIN!$A$4:$A$355,[1]ADMIN!$F$4:$F$355))</f>
        <v>Husqvarna</v>
      </c>
      <c r="F91" s="50" t="str">
        <f>IF($B91="","",LOOKUP($B91,[1]ADMIN!$A$4:$A$355,[1]ADMIN!$G$4:$G$355))</f>
        <v>DMS340LS</v>
      </c>
      <c r="G91" s="51" t="str">
        <f>IF($B91="","",LOOKUP($B91,[1]ADMIN!$A$4:$A$355,[1]ADMIN!$I$4:$I$355))</f>
        <v>Concrete Drill Core- 1" - 16" OD capacity (not including core bits)</v>
      </c>
      <c r="H91" s="52"/>
      <c r="I91" s="53">
        <f t="shared" si="2"/>
        <v>0</v>
      </c>
      <c r="J91" s="54" t="s">
        <v>40</v>
      </c>
      <c r="K91" s="62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4"/>
      <c r="W91" s="62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4"/>
      <c r="AI91" s="62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4"/>
      <c r="AU91" s="65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7"/>
      <c r="BG91" s="61">
        <f t="shared" si="3"/>
        <v>0</v>
      </c>
    </row>
    <row r="92" spans="1:59" ht="27.75" customHeight="1">
      <c r="A92" s="22">
        <v>84</v>
      </c>
      <c r="B92" s="22">
        <v>74</v>
      </c>
      <c r="C92" s="50" t="str">
        <f>IF($B92="","",LOOKUP($B92,[1]ADMIN!$A$4:$A$355,[1]ADMIN!$C$4:$C$355))</f>
        <v>RHD</v>
      </c>
      <c r="D92" s="50" t="str">
        <f>IF($B92="","",LOOKUP($B92,[1]ADMIN!$A$4:$A$355,[1]ADMIN!$E$4:$E$355))</f>
        <v>RHD000</v>
      </c>
      <c r="E92" s="50" t="str">
        <f>IF($B92="","",LOOKUP($B92,[1]ADMIN!$A$4:$A$355,[1]ADMIN!$F$4:$F$355))</f>
        <v>Hilti</v>
      </c>
      <c r="F92" s="50" t="str">
        <f>IF($B92="","",LOOKUP($B92,[1]ADMIN!$A$4:$A$355,[1]ADMIN!$G$4:$G$355))</f>
        <v>TE70ATCAVR</v>
      </c>
      <c r="G92" s="51" t="str">
        <f>IF($B92="","",LOOKUP($B92,[1]ADMIN!$A$4:$A$355,[1]ADMIN!$I$4:$I$355))</f>
        <v>T75 Hilti drills</v>
      </c>
      <c r="H92" s="52"/>
      <c r="I92" s="53">
        <f t="shared" si="2"/>
        <v>0</v>
      </c>
      <c r="J92" s="54" t="s">
        <v>40</v>
      </c>
      <c r="K92" s="62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4"/>
      <c r="W92" s="62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4"/>
      <c r="AI92" s="62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4"/>
      <c r="AU92" s="65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7"/>
      <c r="BG92" s="61">
        <f t="shared" si="3"/>
        <v>0</v>
      </c>
    </row>
    <row r="93" spans="1:59" ht="27.75" customHeight="1">
      <c r="A93" s="22">
        <v>85</v>
      </c>
      <c r="B93" s="22">
        <v>75</v>
      </c>
      <c r="C93" s="50" t="str">
        <f>IF($B93="","",LOOKUP($B93,[1]ADMIN!$A$4:$A$355,[1]ADMIN!$C$4:$C$355))</f>
        <v>GPA</v>
      </c>
      <c r="D93" s="50" t="str">
        <f>IF($B93="","",LOOKUP($B93,[1]ADMIN!$A$4:$A$355,[1]ADMIN!$E$4:$E$355))</f>
        <v>GPA000</v>
      </c>
      <c r="E93" s="50" t="str">
        <f>IF($B93="","",LOOKUP($B93,[1]ADMIN!$A$4:$A$355,[1]ADMIN!$F$4:$F$355))</f>
        <v>Hilti</v>
      </c>
      <c r="F93" s="50" t="str">
        <f>IF($B93="","",LOOKUP($B93,[1]ADMIN!$A$4:$A$355,[1]ADMIN!$G$4:$G$355))</f>
        <v>DX351</v>
      </c>
      <c r="G93" s="51" t="str">
        <f>IF($B93="","",LOOKUP($B93,[1]ADMIN!$A$4:$A$355,[1]ADMIN!$I$4:$I$355))</f>
        <v>Gun Power Actuated Hilti DX351</v>
      </c>
      <c r="H93" s="52"/>
      <c r="I93" s="53">
        <f t="shared" si="2"/>
        <v>0</v>
      </c>
      <c r="J93" s="54" t="s">
        <v>40</v>
      </c>
      <c r="K93" s="62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4"/>
      <c r="W93" s="62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4"/>
      <c r="AI93" s="62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4"/>
      <c r="AU93" s="65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7"/>
      <c r="BG93" s="61">
        <f t="shared" si="3"/>
        <v>0</v>
      </c>
    </row>
    <row r="94" spans="1:59" ht="27.75" customHeight="1">
      <c r="A94" s="22">
        <v>86</v>
      </c>
      <c r="B94" s="22">
        <v>76</v>
      </c>
      <c r="C94" s="50" t="str">
        <f>IF($B94="","",LOOKUP($B94,[1]ADMIN!$A$4:$A$355,[1]ADMIN!$C$4:$C$355))</f>
        <v>CFW</v>
      </c>
      <c r="D94" s="50" t="str">
        <f>IF($B94="","",LOOKUP($B94,[1]ADMIN!$A$4:$A$355,[1]ADMIN!$E$4:$E$355))</f>
        <v>CFW036</v>
      </c>
      <c r="E94" s="50" t="str">
        <f>IF($B94="","",LOOKUP($B94,[1]ADMIN!$A$4:$A$355,[1]ADMIN!$F$4:$F$355))</f>
        <v>M-Q</v>
      </c>
      <c r="F94" s="50" t="str">
        <f>IF($B94="","",LOOKUP($B94,[1]ADMIN!$A$4:$A$355,[1]ADMIN!$G$4:$G$355))</f>
        <v>J36H55</v>
      </c>
      <c r="G94" s="51" t="str">
        <f>IF($B94="","",LOOKUP($B94,[1]ADMIN!$A$4:$A$355,[1]ADMIN!$I$4:$I$355))</f>
        <v xml:space="preserve">Concrete Finisher Walk Behind-with 1 set of blades up to 36" float or finish </v>
      </c>
      <c r="H94" s="52"/>
      <c r="I94" s="53">
        <f t="shared" si="2"/>
        <v>0</v>
      </c>
      <c r="J94" s="54" t="s">
        <v>40</v>
      </c>
      <c r="K94" s="62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4"/>
      <c r="W94" s="62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4"/>
      <c r="AI94" s="62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4"/>
      <c r="AU94" s="65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7"/>
      <c r="BG94" s="61">
        <f t="shared" si="3"/>
        <v>0</v>
      </c>
    </row>
    <row r="95" spans="1:59" ht="27.75" customHeight="1">
      <c r="A95" s="22">
        <v>87</v>
      </c>
      <c r="B95" s="22">
        <v>77</v>
      </c>
      <c r="C95" s="50" t="str">
        <f>IF($B95="","",LOOKUP($B95,[1]ADMIN!$A$4:$A$355,[1]ADMIN!$C$4:$C$355))</f>
        <v>CFW</v>
      </c>
      <c r="D95" s="50" t="str">
        <f>IF($B95="","",LOOKUP($B95,[1]ADMIN!$A$4:$A$355,[1]ADMIN!$E$4:$E$355))</f>
        <v>CFW046</v>
      </c>
      <c r="E95" s="50" t="str">
        <f>IF($B95="","",LOOKUP($B95,[1]ADMIN!$A$4:$A$355,[1]ADMIN!$F$4:$F$355))</f>
        <v>M-Q</v>
      </c>
      <c r="F95" s="50" t="str">
        <f>IF($B95="","",LOOKUP($B95,[1]ADMIN!$A$4:$A$355,[1]ADMIN!$G$4:$G$355))</f>
        <v>B46H90</v>
      </c>
      <c r="G95" s="51" t="str">
        <f>IF($B95="","",LOOKUP($B95,[1]ADMIN!$A$4:$A$355,[1]ADMIN!$I$4:$I$355))</f>
        <v xml:space="preserve">Concrete Finisher Walk Behind- with 1 set of blades 46" - 48" float or finish </v>
      </c>
      <c r="H95" s="52"/>
      <c r="I95" s="53">
        <f t="shared" si="2"/>
        <v>0</v>
      </c>
      <c r="J95" s="54" t="s">
        <v>40</v>
      </c>
      <c r="K95" s="62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4"/>
      <c r="W95" s="62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4"/>
      <c r="AI95" s="62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4"/>
      <c r="AU95" s="65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7"/>
      <c r="BG95" s="61">
        <f t="shared" si="3"/>
        <v>0</v>
      </c>
    </row>
    <row r="96" spans="1:59" ht="27.75" customHeight="1">
      <c r="A96" s="22">
        <v>88</v>
      </c>
      <c r="B96" s="22">
        <v>78</v>
      </c>
      <c r="C96" s="50" t="str">
        <f>IF($B96="","",LOOKUP($B96,[1]ADMIN!$A$4:$A$355,[1]ADMIN!$C$4:$C$355))</f>
        <v>MMX</v>
      </c>
      <c r="D96" s="50" t="str">
        <f>IF($B96="","",LOOKUP($B96,[1]ADMIN!$A$4:$A$355,[1]ADMIN!$E$4:$E$355))</f>
        <v>MMX009</v>
      </c>
      <c r="E96" s="50" t="str">
        <f>IF($B96="","",LOOKUP($B96,[1]ADMIN!$A$4:$A$355,[1]ADMIN!$F$4:$F$355))</f>
        <v>M-Q</v>
      </c>
      <c r="F96" s="50" t="str">
        <f>IF($B96="","",LOOKUP($B96,[1]ADMIN!$A$4:$A$355,[1]ADMIN!$G$4:$G$355))</f>
        <v>WM90PH8</v>
      </c>
      <c r="G96" s="51" t="str">
        <f>IF($B96="","",LOOKUP($B96,[1]ADMIN!$A$4:$A$355,[1]ADMIN!$I$4:$I$355))</f>
        <v>Mortar Mixer Portable- gasoline powered up to 9 cu ft (does not include replacement bucket)</v>
      </c>
      <c r="H96" s="52"/>
      <c r="I96" s="53">
        <f t="shared" si="2"/>
        <v>0</v>
      </c>
      <c r="J96" s="54" t="s">
        <v>40</v>
      </c>
      <c r="K96" s="62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4"/>
      <c r="W96" s="62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4"/>
      <c r="AI96" s="62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4"/>
      <c r="AU96" s="65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7"/>
      <c r="BG96" s="61">
        <f t="shared" si="3"/>
        <v>0</v>
      </c>
    </row>
    <row r="97" spans="1:59" ht="27.75" customHeight="1">
      <c r="A97" s="22">
        <v>89</v>
      </c>
      <c r="B97" s="22">
        <v>79</v>
      </c>
      <c r="C97" s="50" t="str">
        <f>IF($B97="","",LOOKUP($B97,[1]ADMIN!$A$4:$A$355,[1]ADMIN!$C$4:$C$355))</f>
        <v>MMX</v>
      </c>
      <c r="D97" s="50" t="str">
        <f>IF($B97="","",LOOKUP($B97,[1]ADMIN!$A$4:$A$355,[1]ADMIN!$E$4:$E$355))</f>
        <v>MMX012</v>
      </c>
      <c r="E97" s="50" t="str">
        <f>IF($B97="","",LOOKUP($B97,[1]ADMIN!$A$4:$A$355,[1]ADMIN!$F$4:$F$355))</f>
        <v>M-Q</v>
      </c>
      <c r="F97" s="50" t="str">
        <f>IF($B97="","",LOOKUP($B97,[1]ADMIN!$A$4:$A$355,[1]ADMIN!$G$4:$G$355))</f>
        <v>WM120SHHD</v>
      </c>
      <c r="G97" s="51" t="str">
        <f>IF($B97="","",LOOKUP($B97,[1]ADMIN!$A$4:$A$355,[1]ADMIN!$I$4:$I$355))</f>
        <v>Mortar Mixer Portable- gasoline powered up to 12 cu ft  (does not include replacement bucket)</v>
      </c>
      <c r="H97" s="52"/>
      <c r="I97" s="53">
        <f t="shared" si="2"/>
        <v>0</v>
      </c>
      <c r="J97" s="54" t="s">
        <v>40</v>
      </c>
      <c r="K97" s="62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4"/>
      <c r="W97" s="62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4"/>
      <c r="AI97" s="62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4"/>
      <c r="AU97" s="65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7"/>
      <c r="BG97" s="61">
        <f t="shared" si="3"/>
        <v>0</v>
      </c>
    </row>
    <row r="98" spans="1:59" ht="27.75" customHeight="1">
      <c r="A98" s="22">
        <v>90</v>
      </c>
      <c r="B98" s="22">
        <v>80</v>
      </c>
      <c r="C98" s="50" t="str">
        <f>IF($B98="","",LOOKUP($B98,[1]ADMIN!$A$4:$A$355,[1]ADMIN!$C$4:$C$355))</f>
        <v>CSF</v>
      </c>
      <c r="D98" s="50" t="str">
        <f>IF($B98="","",LOOKUP($B98,[1]ADMIN!$A$4:$A$355,[1]ADMIN!$E$4:$E$355))</f>
        <v>CSF014</v>
      </c>
      <c r="E98" s="50" t="str">
        <f>IF($B98="","",LOOKUP($B98,[1]ADMIN!$A$4:$A$355,[1]ADMIN!$F$4:$F$355))</f>
        <v>Husqvarna</v>
      </c>
      <c r="F98" s="50" t="str">
        <f>IF($B98="","",LOOKUP($B98,[1]ADMIN!$A$4:$A$355,[1]ADMIN!$G$4:$G$355))</f>
        <v>FS309</v>
      </c>
      <c r="G98" s="51" t="str">
        <f>IF($B98="","",LOOKUP($B98,[1]ADMIN!$A$4:$A$355,[1]ADMIN!$I$4:$I$355))</f>
        <v>Concrete Floor Saw- wet cut gasoline powered 8 hp push type 14" blade cap</v>
      </c>
      <c r="H98" s="52"/>
      <c r="I98" s="53">
        <f t="shared" si="2"/>
        <v>0</v>
      </c>
      <c r="J98" s="54" t="s">
        <v>40</v>
      </c>
      <c r="K98" s="62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4"/>
      <c r="W98" s="62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4"/>
      <c r="AI98" s="62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4"/>
      <c r="AU98" s="65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7"/>
      <c r="BG98" s="61">
        <f t="shared" si="3"/>
        <v>0</v>
      </c>
    </row>
    <row r="99" spans="1:59" ht="27.75" customHeight="1">
      <c r="A99" s="22">
        <v>91</v>
      </c>
      <c r="B99" s="22">
        <v>81</v>
      </c>
      <c r="C99" s="50" t="str">
        <f>IF($B99="","",LOOKUP($B99,[1]ADMIN!$A$4:$A$355,[1]ADMIN!$C$4:$C$355))</f>
        <v>CSF</v>
      </c>
      <c r="D99" s="50" t="str">
        <f>IF($B99="","",LOOKUP($B99,[1]ADMIN!$A$4:$A$355,[1]ADMIN!$E$4:$E$355))</f>
        <v>CSF020</v>
      </c>
      <c r="E99" s="50" t="str">
        <f>IF($B99="","",LOOKUP($B99,[1]ADMIN!$A$4:$A$355,[1]ADMIN!$F$4:$F$355))</f>
        <v>Husqvarna</v>
      </c>
      <c r="F99" s="50" t="str">
        <f>IF($B99="","",LOOKUP($B99,[1]ADMIN!$A$4:$A$355,[1]ADMIN!$G$4:$G$355))</f>
        <v>FS520</v>
      </c>
      <c r="G99" s="51" t="str">
        <f>IF($B99="","",LOOKUP($B99,[1]ADMIN!$A$4:$A$355,[1]ADMIN!$I$4:$I$355))</f>
        <v>Concrete Floor Saw- gasoline powered 208 hp self-propelled 20" blade cap</v>
      </c>
      <c r="H99" s="52"/>
      <c r="I99" s="53">
        <f t="shared" si="2"/>
        <v>0</v>
      </c>
      <c r="J99" s="54" t="s">
        <v>40</v>
      </c>
      <c r="K99" s="62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4"/>
      <c r="W99" s="62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4"/>
      <c r="AI99" s="62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4"/>
      <c r="AU99" s="65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7"/>
      <c r="BG99" s="61">
        <f t="shared" si="3"/>
        <v>0</v>
      </c>
    </row>
    <row r="100" spans="1:59" ht="27.75" customHeight="1">
      <c r="A100" s="22">
        <v>92</v>
      </c>
      <c r="B100" s="22">
        <v>82</v>
      </c>
      <c r="C100" s="50" t="str">
        <f>IF($B100="","",LOOKUP($B100,[1]ADMIN!$A$4:$A$355,[1]ADMIN!$C$4:$C$355))</f>
        <v>CSF</v>
      </c>
      <c r="D100" s="50" t="str">
        <f>IF($B100="","",LOOKUP($B100,[1]ADMIN!$A$4:$A$355,[1]ADMIN!$E$4:$E$355))</f>
        <v>CSF030</v>
      </c>
      <c r="E100" s="50" t="str">
        <f>IF($B100="","",LOOKUP($B100,[1]ADMIN!$A$4:$A$355,[1]ADMIN!$F$4:$F$355))</f>
        <v>Husqvarna</v>
      </c>
      <c r="F100" s="50" t="str">
        <f>IF($B100="","",LOOKUP($B100,[1]ADMIN!$A$4:$A$355,[1]ADMIN!$G$4:$G$355))</f>
        <v>FS4600 3-SP 30</v>
      </c>
      <c r="G100" s="51" t="str">
        <f>IF($B100="","",LOOKUP($B100,[1]ADMIN!$A$4:$A$355,[1]ADMIN!$I$4:$I$355))</f>
        <v>Concrete Floor Saw- gasoline powered 35 hp self-propelled 30" blade cap</v>
      </c>
      <c r="H100" s="52"/>
      <c r="I100" s="53">
        <f t="shared" si="2"/>
        <v>0</v>
      </c>
      <c r="J100" s="54" t="s">
        <v>40</v>
      </c>
      <c r="K100" s="62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4"/>
      <c r="W100" s="62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4"/>
      <c r="AI100" s="62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4"/>
      <c r="AU100" s="65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7"/>
      <c r="BG100" s="61">
        <f t="shared" si="3"/>
        <v>0</v>
      </c>
    </row>
    <row r="101" spans="1:59" ht="27.75" customHeight="1">
      <c r="A101" s="22">
        <v>93</v>
      </c>
      <c r="B101" s="22">
        <v>83</v>
      </c>
      <c r="C101" s="50" t="str">
        <f>IF($B101="","",LOOKUP($B101,[1]ADMIN!$A$4:$A$355,[1]ADMIN!$C$4:$C$355))</f>
        <v>CSF</v>
      </c>
      <c r="D101" s="50" t="str">
        <f>IF($B101="","",LOOKUP($B101,[1]ADMIN!$A$4:$A$355,[1]ADMIN!$E$4:$E$355))</f>
        <v>CSF036</v>
      </c>
      <c r="E101" s="50" t="str">
        <f>IF($B101="","",LOOKUP($B101,[1]ADMIN!$A$4:$A$355,[1]ADMIN!$F$4:$F$355))</f>
        <v>Husqvarna</v>
      </c>
      <c r="F101" s="50" t="str">
        <f>IF($B101="","",LOOKUP($B101,[1]ADMIN!$A$4:$A$355,[1]ADMIN!$G$4:$G$355))</f>
        <v>FS7000 D 36</v>
      </c>
      <c r="G101" s="51" t="str">
        <f>IF($B101="","",LOOKUP($B101,[1]ADMIN!$A$4:$A$355,[1]ADMIN!$I$4:$I$355))</f>
        <v>Concrete Floor Saw- gasoline powered 64 hp self-propelled 36" blade cap</v>
      </c>
      <c r="H101" s="52"/>
      <c r="I101" s="53">
        <f t="shared" si="2"/>
        <v>0</v>
      </c>
      <c r="J101" s="54" t="s">
        <v>40</v>
      </c>
      <c r="K101" s="62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4"/>
      <c r="W101" s="62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4"/>
      <c r="AI101" s="62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4"/>
      <c r="AU101" s="65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7"/>
      <c r="BG101" s="61">
        <f t="shared" si="3"/>
        <v>0</v>
      </c>
    </row>
    <row r="102" spans="1:59" ht="27.75" customHeight="1">
      <c r="A102" s="22">
        <v>94</v>
      </c>
      <c r="B102" s="22">
        <v>84</v>
      </c>
      <c r="C102" s="50" t="str">
        <f>IF($B102="","",LOOKUP($B102,[1]ADMIN!$A$4:$A$355,[1]ADMIN!$C$4:$C$355))</f>
        <v>CSF</v>
      </c>
      <c r="D102" s="50" t="str">
        <f>IF($B102="","",LOOKUP($B102,[1]ADMIN!$A$4:$A$355,[1]ADMIN!$E$4:$E$355))</f>
        <v>CSF005</v>
      </c>
      <c r="E102" s="50" t="str">
        <f>IF($B102="","",LOOKUP($B102,[1]ADMIN!$A$4:$A$355,[1]ADMIN!$F$4:$F$355))</f>
        <v>Husqvarna</v>
      </c>
      <c r="F102" s="50" t="str">
        <f>IF($B102="","",LOOKUP($B102,[1]ADMIN!$A$4:$A$355,[1]ADMIN!$G$4:$G$355))</f>
        <v>Soff Cut 390</v>
      </c>
      <c r="G102" s="51" t="str">
        <f>IF($B102="","",LOOKUP($B102,[1]ADMIN!$A$4:$A$355,[1]ADMIN!$I$4:$I$355))</f>
        <v>Concrete Floor Saw- dry cut electric powered 5" blade capacity</v>
      </c>
      <c r="H102" s="52"/>
      <c r="I102" s="53">
        <f t="shared" si="2"/>
        <v>0</v>
      </c>
      <c r="J102" s="54" t="s">
        <v>40</v>
      </c>
      <c r="K102" s="62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4"/>
      <c r="W102" s="62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4"/>
      <c r="AI102" s="62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4"/>
      <c r="AU102" s="65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7"/>
      <c r="BG102" s="61">
        <f t="shared" si="3"/>
        <v>0</v>
      </c>
    </row>
    <row r="103" spans="1:59" ht="27.75" customHeight="1">
      <c r="A103" s="22">
        <v>95</v>
      </c>
      <c r="B103" s="22">
        <v>85</v>
      </c>
      <c r="C103" s="50" t="str">
        <f>IF($B103="","",LOOKUP($B103,[1]ADMIN!$A$4:$A$355,[1]ADMIN!$C$4:$C$355))</f>
        <v>CSF</v>
      </c>
      <c r="D103" s="50" t="str">
        <f>IF($B103="","",LOOKUP($B103,[1]ADMIN!$A$4:$A$355,[1]ADMIN!$E$4:$E$355))</f>
        <v>CSF014</v>
      </c>
      <c r="E103" s="50" t="str">
        <f>IF($B103="","",LOOKUP($B103,[1]ADMIN!$A$4:$A$355,[1]ADMIN!$F$4:$F$355))</f>
        <v>Husqvarna</v>
      </c>
      <c r="F103" s="50" t="str">
        <f>IF($B103="","",LOOKUP($B103,[1]ADMIN!$A$4:$A$355,[1]ADMIN!$G$4:$G$355))</f>
        <v>Soff Cut 5000</v>
      </c>
      <c r="G103" s="51" t="str">
        <f>IF($B103="","",LOOKUP($B103,[1]ADMIN!$A$4:$A$355,[1]ADMIN!$I$4:$I$355))</f>
        <v>Concrete Floor Saw- dry cut gas powered 14" blade capacity</v>
      </c>
      <c r="H103" s="52"/>
      <c r="I103" s="53">
        <f t="shared" si="2"/>
        <v>0</v>
      </c>
      <c r="J103" s="54" t="s">
        <v>40</v>
      </c>
      <c r="K103" s="62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4"/>
      <c r="W103" s="62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4"/>
      <c r="AI103" s="62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4"/>
      <c r="AU103" s="65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7"/>
      <c r="BG103" s="61">
        <f t="shared" si="3"/>
        <v>0</v>
      </c>
    </row>
    <row r="104" spans="1:59" ht="27.75" customHeight="1">
      <c r="A104" s="22">
        <v>96</v>
      </c>
      <c r="B104" s="22">
        <v>86</v>
      </c>
      <c r="C104" s="50" t="str">
        <f>IF($B104="","",LOOKUP($B104,[1]ADMIN!$A$4:$A$355,[1]ADMIN!$C$4:$C$355))</f>
        <v>CVE</v>
      </c>
      <c r="D104" s="50" t="str">
        <f>IF($B104="","",LOOKUP($B104,[1]ADMIN!$A$4:$A$355,[1]ADMIN!$E$4:$E$355))</f>
        <v>CVE002</v>
      </c>
      <c r="E104" s="50" t="str">
        <f>IF($B104="","",LOOKUP($B104,[1]ADMIN!$A$4:$A$355,[1]ADMIN!$F$4:$F$355))</f>
        <v>Dreyer</v>
      </c>
      <c r="F104" s="50" t="str">
        <f>IF($B104="","",LOOKUP($B104,[1]ADMIN!$A$4:$A$355,[1]ADMIN!$G$4:$G$355))</f>
        <v>BE20212</v>
      </c>
      <c r="G104" s="51" t="str">
        <f>IF($B104="","",LOOKUP($B104,[1]ADMIN!$A$4:$A$355,[1]ADMIN!$I$4:$I$355))</f>
        <v>Concrete Vibrator- 2-1/2" head 20 ft shaft</v>
      </c>
      <c r="H104" s="52"/>
      <c r="I104" s="53">
        <f t="shared" si="2"/>
        <v>0</v>
      </c>
      <c r="J104" s="54" t="s">
        <v>40</v>
      </c>
      <c r="K104" s="62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4"/>
      <c r="W104" s="62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4"/>
      <c r="AI104" s="62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4"/>
      <c r="AU104" s="65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7"/>
      <c r="BG104" s="61">
        <f t="shared" si="3"/>
        <v>0</v>
      </c>
    </row>
    <row r="105" spans="1:59" ht="27.75" customHeight="1">
      <c r="A105" s="22">
        <v>97</v>
      </c>
      <c r="B105" s="22">
        <v>87</v>
      </c>
      <c r="C105" s="50" t="str">
        <f>IF($B105="","",LOOKUP($B105,[1]ADMIN!$A$4:$A$355,[1]ADMIN!$C$4:$C$355))</f>
        <v>CHI</v>
      </c>
      <c r="D105" s="50" t="str">
        <f>IF($B105="","",LOOKUP($B105,[1]ADMIN!$A$4:$A$355,[1]ADMIN!$E$4:$E$355))</f>
        <v>CHI008</v>
      </c>
      <c r="E105" s="50" t="str">
        <f>IF($B105="","",LOOKUP($B105,[1]ADMIN!$A$4:$A$355,[1]ADMIN!$F$4:$F$355))</f>
        <v xml:space="preserve">Broderson </v>
      </c>
      <c r="F105" s="50" t="str">
        <f>IF($B105="","",LOOKUP($B105,[1]ADMIN!$A$4:$A$355,[1]ADMIN!$G$4:$G$355))</f>
        <v>IC-80</v>
      </c>
      <c r="G105" s="51" t="str">
        <f>IF($B105="","",LOOKUP($B105,[1]ADMIN!$A$4:$A$355,[1]ADMIN!$I$4:$I$355))</f>
        <v>Carry Deck- 8 ton with jib (Dual Fuel)</v>
      </c>
      <c r="H105" s="52"/>
      <c r="I105" s="53">
        <f t="shared" si="2"/>
        <v>0</v>
      </c>
      <c r="J105" s="54" t="s">
        <v>40</v>
      </c>
      <c r="K105" s="62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4"/>
      <c r="W105" s="62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4"/>
      <c r="AI105" s="62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4"/>
      <c r="AU105" s="65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7"/>
      <c r="BG105" s="61">
        <f t="shared" si="3"/>
        <v>0</v>
      </c>
    </row>
    <row r="106" spans="1:59" ht="27.75" customHeight="1">
      <c r="A106" s="22">
        <v>98</v>
      </c>
      <c r="B106" s="22">
        <v>88</v>
      </c>
      <c r="C106" s="50" t="str">
        <f>IF($B106="","",LOOKUP($B106,[1]ADMIN!$A$4:$A$355,[1]ADMIN!$C$4:$C$355))</f>
        <v>CHI</v>
      </c>
      <c r="D106" s="50" t="str">
        <f>IF($B106="","",LOOKUP($B106,[1]ADMIN!$A$4:$A$355,[1]ADMIN!$E$4:$E$355))</f>
        <v>CHI008</v>
      </c>
      <c r="E106" s="50" t="str">
        <f>IF($B106="","",LOOKUP($B106,[1]ADMIN!$A$4:$A$355,[1]ADMIN!$F$4:$F$355))</f>
        <v xml:space="preserve">Broderson </v>
      </c>
      <c r="F106" s="50" t="str">
        <f>IF($B106="","",LOOKUP($B106,[1]ADMIN!$A$4:$A$355,[1]ADMIN!$G$4:$G$355))</f>
        <v>IC-80</v>
      </c>
      <c r="G106" s="51" t="str">
        <f>IF($B106="","",LOOKUP($B106,[1]ADMIN!$A$4:$A$355,[1]ADMIN!$I$4:$I$355))</f>
        <v>Carry Deck- 8 ton with jib (Diesel)</v>
      </c>
      <c r="H106" s="52"/>
      <c r="I106" s="53">
        <f t="shared" si="2"/>
        <v>0</v>
      </c>
      <c r="J106" s="54" t="s">
        <v>40</v>
      </c>
      <c r="K106" s="62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4"/>
      <c r="W106" s="62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4"/>
      <c r="AI106" s="62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4"/>
      <c r="AU106" s="65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7"/>
      <c r="BG106" s="61">
        <f t="shared" si="3"/>
        <v>0</v>
      </c>
    </row>
    <row r="107" spans="1:59" ht="27.75" customHeight="1">
      <c r="A107" s="22">
        <v>99</v>
      </c>
      <c r="B107" s="22">
        <v>89</v>
      </c>
      <c r="C107" s="50" t="str">
        <f>IF($B107="","",LOOKUP($B107,[1]ADMIN!$A$4:$A$355,[1]ADMIN!$C$4:$C$355))</f>
        <v>CHI</v>
      </c>
      <c r="D107" s="50" t="str">
        <f>IF($B107="","",LOOKUP($B107,[1]ADMIN!$A$4:$A$355,[1]ADMIN!$E$4:$E$355))</f>
        <v>CHI015</v>
      </c>
      <c r="E107" s="50" t="str">
        <f>IF($B107="","",LOOKUP($B107,[1]ADMIN!$A$4:$A$355,[1]ADMIN!$F$4:$F$355))</f>
        <v xml:space="preserve">Broderson </v>
      </c>
      <c r="F107" s="50" t="str">
        <f>IF($B107="","",LOOKUP($B107,[1]ADMIN!$A$4:$A$355,[1]ADMIN!$G$4:$G$355))</f>
        <v>IC-200H</v>
      </c>
      <c r="G107" s="51" t="str">
        <f>IF($B107="","",LOOKUP($B107,[1]ADMIN!$A$4:$A$355,[1]ADMIN!$I$4:$I$355))</f>
        <v>Carry Deck- 15 ton with jib (Dual Fuel)</v>
      </c>
      <c r="H107" s="52"/>
      <c r="I107" s="53">
        <f t="shared" si="2"/>
        <v>0</v>
      </c>
      <c r="J107" s="54" t="s">
        <v>40</v>
      </c>
      <c r="K107" s="62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4"/>
      <c r="W107" s="62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4"/>
      <c r="AI107" s="62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4"/>
      <c r="AU107" s="65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7"/>
      <c r="BG107" s="61">
        <f t="shared" si="3"/>
        <v>0</v>
      </c>
    </row>
    <row r="108" spans="1:59" ht="27.75" customHeight="1">
      <c r="A108" s="22">
        <v>100</v>
      </c>
      <c r="B108" s="22">
        <v>90</v>
      </c>
      <c r="C108" s="50" t="str">
        <f>IF($B108="","",LOOKUP($B108,[1]ADMIN!$A$4:$A$355,[1]ADMIN!$C$4:$C$355))</f>
        <v>CHI</v>
      </c>
      <c r="D108" s="50" t="str">
        <f>IF($B108="","",LOOKUP($B108,[1]ADMIN!$A$4:$A$355,[1]ADMIN!$E$4:$E$355))</f>
        <v>CHI015</v>
      </c>
      <c r="E108" s="50" t="str">
        <f>IF($B108="","",LOOKUP($B108,[1]ADMIN!$A$4:$A$355,[1]ADMIN!$F$4:$F$355))</f>
        <v xml:space="preserve">Broderson </v>
      </c>
      <c r="F108" s="50" t="str">
        <f>IF($B108="","",LOOKUP($B108,[1]ADMIN!$A$4:$A$355,[1]ADMIN!$G$4:$G$355))</f>
        <v>IC-200H</v>
      </c>
      <c r="G108" s="51" t="str">
        <f>IF($B108="","",LOOKUP($B108,[1]ADMIN!$A$4:$A$355,[1]ADMIN!$I$4:$I$355))</f>
        <v>Carry Deck- 15 ton with jib (Diesel)</v>
      </c>
      <c r="H108" s="52"/>
      <c r="I108" s="53">
        <f t="shared" si="2"/>
        <v>0</v>
      </c>
      <c r="J108" s="54" t="s">
        <v>40</v>
      </c>
      <c r="K108" s="62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  <c r="W108" s="62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4"/>
      <c r="AI108" s="62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4"/>
      <c r="AU108" s="65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7"/>
      <c r="BG108" s="61">
        <f t="shared" si="3"/>
        <v>0</v>
      </c>
    </row>
    <row r="109" spans="1:59" ht="27.75" customHeight="1">
      <c r="A109" s="22">
        <v>101</v>
      </c>
      <c r="B109" s="22">
        <v>91</v>
      </c>
      <c r="C109" s="50" t="str">
        <f>IF($B109="","",LOOKUP($B109,[1]ADMIN!$A$4:$A$355,[1]ADMIN!$C$4:$C$355))</f>
        <v>CHI</v>
      </c>
      <c r="D109" s="50" t="str">
        <f>IF($B109="","",LOOKUP($B109,[1]ADMIN!$A$4:$A$355,[1]ADMIN!$E$4:$E$355))</f>
        <v>CHI020</v>
      </c>
      <c r="E109" s="50" t="str">
        <f>IF($B109="","",LOOKUP($B109,[1]ADMIN!$A$4:$A$355,[1]ADMIN!$F$4:$F$355))</f>
        <v xml:space="preserve">Broderson </v>
      </c>
      <c r="F109" s="50" t="str">
        <f>IF($B109="","",LOOKUP($B109,[1]ADMIN!$A$4:$A$355,[1]ADMIN!$G$4:$G$355))</f>
        <v>IC-250H</v>
      </c>
      <c r="G109" s="51" t="str">
        <f>IF($B109="","",LOOKUP($B109,[1]ADMIN!$A$4:$A$355,[1]ADMIN!$I$4:$I$355))</f>
        <v>Carry Deck- 18 ton with jib</v>
      </c>
      <c r="H109" s="52"/>
      <c r="I109" s="53">
        <f t="shared" si="2"/>
        <v>0</v>
      </c>
      <c r="J109" s="54" t="s">
        <v>40</v>
      </c>
      <c r="K109" s="62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4"/>
      <c r="W109" s="62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4"/>
      <c r="AI109" s="62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4"/>
      <c r="AU109" s="65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7"/>
      <c r="BG109" s="61">
        <f t="shared" si="3"/>
        <v>0</v>
      </c>
    </row>
    <row r="110" spans="1:59" ht="27.75" customHeight="1">
      <c r="A110" s="22">
        <v>102</v>
      </c>
      <c r="B110" s="22">
        <v>92</v>
      </c>
      <c r="C110" s="50" t="str">
        <f>IF($B110="","",LOOKUP($B110,[1]ADMIN!$A$4:$A$355,[1]ADMIN!$C$4:$C$355))</f>
        <v>CHR</v>
      </c>
      <c r="D110" s="50" t="str">
        <f>IF($B110="","",LOOKUP($B110,[1]ADMIN!$A$4:$A$355,[1]ADMIN!$E$4:$E$355))</f>
        <v>CHR015</v>
      </c>
      <c r="E110" s="50" t="str">
        <f>IF($B110="","",LOOKUP($B110,[1]ADMIN!$A$4:$A$355,[1]ADMIN!$F$4:$F$355))</f>
        <v xml:space="preserve">Broderson </v>
      </c>
      <c r="F110" s="50" t="str">
        <f>IF($B110="","",LOOKUP($B110,[1]ADMIN!$A$4:$A$355,[1]ADMIN!$G$4:$G$355))</f>
        <v>RT-300-2G</v>
      </c>
      <c r="G110" s="51" t="str">
        <f>IF($B110="","",LOOKUP($B110,[1]ADMIN!$A$4:$A$355,[1]ADMIN!$I$4:$I$355))</f>
        <v>Crane Hydraulic Rough Terrain- 15 ton</v>
      </c>
      <c r="H110" s="52"/>
      <c r="I110" s="53">
        <f t="shared" si="2"/>
        <v>0</v>
      </c>
      <c r="J110" s="54" t="s">
        <v>40</v>
      </c>
      <c r="K110" s="62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4"/>
      <c r="W110" s="62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4"/>
      <c r="AI110" s="62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4"/>
      <c r="AU110" s="65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7"/>
      <c r="BG110" s="61">
        <f t="shared" si="3"/>
        <v>0</v>
      </c>
    </row>
    <row r="111" spans="1:59" ht="27.75" customHeight="1">
      <c r="A111" s="22">
        <v>103</v>
      </c>
      <c r="B111" s="22">
        <v>93</v>
      </c>
      <c r="C111" s="50" t="str">
        <f>IF($B111="","",LOOKUP($B111,[1]ADMIN!$A$4:$A$355,[1]ADMIN!$C$4:$C$355))</f>
        <v>CHR</v>
      </c>
      <c r="D111" s="50" t="str">
        <f>IF($B111="","",LOOKUP($B111,[1]ADMIN!$A$4:$A$355,[1]ADMIN!$E$4:$E$355))</f>
        <v>CHR030</v>
      </c>
      <c r="E111" s="50" t="str">
        <f>IF($B111="","",LOOKUP($B111,[1]ADMIN!$A$4:$A$355,[1]ADMIN!$F$4:$F$355))</f>
        <v>TBD</v>
      </c>
      <c r="F111" s="50" t="str">
        <f>IF($B111="","",LOOKUP($B111,[1]ADMIN!$A$4:$A$355,[1]ADMIN!$G$4:$G$355))</f>
        <v>TBD</v>
      </c>
      <c r="G111" s="51" t="str">
        <f>IF($B111="","",LOOKUP($B111,[1]ADMIN!$A$4:$A$355,[1]ADMIN!$I$4:$I$355))</f>
        <v>Crane Hydraulic Rough Terrain- 30 ton factory telescopic boom 146 ft maximum tip height with jib</v>
      </c>
      <c r="H111" s="52"/>
      <c r="I111" s="53">
        <f t="shared" si="2"/>
        <v>0</v>
      </c>
      <c r="J111" s="54" t="s">
        <v>40</v>
      </c>
      <c r="K111" s="62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4"/>
      <c r="W111" s="62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4"/>
      <c r="AI111" s="62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4"/>
      <c r="AU111" s="65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7"/>
      <c r="BG111" s="61">
        <f t="shared" si="3"/>
        <v>0</v>
      </c>
    </row>
    <row r="112" spans="1:59" ht="27.75" customHeight="1">
      <c r="A112" s="22">
        <v>104</v>
      </c>
      <c r="B112" s="22">
        <v>94</v>
      </c>
      <c r="C112" s="50" t="str">
        <f>IF($B112="","",LOOKUP($B112,[1]ADMIN!$A$4:$A$355,[1]ADMIN!$C$4:$C$355))</f>
        <v>CHR</v>
      </c>
      <c r="D112" s="50" t="str">
        <f>IF($B112="","",LOOKUP($B112,[1]ADMIN!$A$4:$A$355,[1]ADMIN!$E$4:$E$355))</f>
        <v>CHR040</v>
      </c>
      <c r="E112" s="50" t="str">
        <f>IF($B112="","",LOOKUP($B112,[1]ADMIN!$A$4:$A$355,[1]ADMIN!$F$4:$F$355))</f>
        <v>Grove</v>
      </c>
      <c r="F112" s="50" t="str">
        <f>IF($B112="","",LOOKUP($B112,[1]ADMIN!$A$4:$A$355,[1]ADMIN!$G$4:$G$355))</f>
        <v>RT540E</v>
      </c>
      <c r="G112" s="51" t="str">
        <f>IF($B112="","",LOOKUP($B112,[1]ADMIN!$A$4:$A$355,[1]ADMIN!$I$4:$I$355))</f>
        <v>Crane Hydraulic Rough Terrain- 40 ton standard factory telescopic boom 166 ft maximum tip height with jib</v>
      </c>
      <c r="H112" s="52"/>
      <c r="I112" s="53">
        <f t="shared" si="2"/>
        <v>0</v>
      </c>
      <c r="J112" s="54" t="s">
        <v>40</v>
      </c>
      <c r="K112" s="62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4"/>
      <c r="W112" s="62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4"/>
      <c r="AI112" s="62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4"/>
      <c r="AU112" s="65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7"/>
      <c r="BG112" s="61">
        <f t="shared" si="3"/>
        <v>0</v>
      </c>
    </row>
    <row r="113" spans="1:59" ht="27.75" customHeight="1">
      <c r="A113" s="22">
        <v>105</v>
      </c>
      <c r="B113" s="22">
        <v>95</v>
      </c>
      <c r="C113" s="50" t="str">
        <f>IF($B113="","",LOOKUP($B113,[1]ADMIN!$A$4:$A$355,[1]ADMIN!$C$4:$C$355))</f>
        <v>CHR</v>
      </c>
      <c r="D113" s="50" t="str">
        <f>IF($B113="","",LOOKUP($B113,[1]ADMIN!$A$4:$A$355,[1]ADMIN!$E$4:$E$355))</f>
        <v>CHR050</v>
      </c>
      <c r="E113" s="50" t="str">
        <f>IF($B113="","",LOOKUP($B113,[1]ADMIN!$A$4:$A$355,[1]ADMIN!$F$4:$F$355))</f>
        <v>Grove</v>
      </c>
      <c r="F113" s="50" t="str">
        <f>IF($B113="","",LOOKUP($B113,[1]ADMIN!$A$4:$A$355,[1]ADMIN!$G$4:$G$355))</f>
        <v>RT650E</v>
      </c>
      <c r="G113" s="51" t="str">
        <f>IF($B113="","",LOOKUP($B113,[1]ADMIN!$A$4:$A$355,[1]ADMIN!$I$4:$I$355))</f>
        <v>Crane Hydraulic Rough Terrain- 50 ton diesel powered standard factory telescopic boom 180 ft maximum tip height with jib</v>
      </c>
      <c r="H113" s="52"/>
      <c r="I113" s="53">
        <f t="shared" si="2"/>
        <v>0</v>
      </c>
      <c r="J113" s="54" t="s">
        <v>40</v>
      </c>
      <c r="K113" s="62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4"/>
      <c r="W113" s="62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4"/>
      <c r="AI113" s="62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4"/>
      <c r="AU113" s="65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7"/>
      <c r="BG113" s="61">
        <f t="shared" si="3"/>
        <v>0</v>
      </c>
    </row>
    <row r="114" spans="1:59" ht="27.75" customHeight="1">
      <c r="A114" s="22">
        <v>106</v>
      </c>
      <c r="B114" s="22">
        <v>96</v>
      </c>
      <c r="C114" s="50" t="str">
        <f>IF($B114="","",LOOKUP($B114,[1]ADMIN!$A$4:$A$355,[1]ADMIN!$C$4:$C$355))</f>
        <v>CHR</v>
      </c>
      <c r="D114" s="50" t="str">
        <f>IF($B114="","",LOOKUP($B114,[1]ADMIN!$A$4:$A$355,[1]ADMIN!$E$4:$E$355))</f>
        <v>CHR070</v>
      </c>
      <c r="E114" s="50" t="str">
        <f>IF($B114="","",LOOKUP($B114,[1]ADMIN!$A$4:$A$355,[1]ADMIN!$F$4:$F$355))</f>
        <v>Grove</v>
      </c>
      <c r="F114" s="50" t="str">
        <f>IF($B114="","",LOOKUP($B114,[1]ADMIN!$A$4:$A$355,[1]ADMIN!$G$4:$G$355))</f>
        <v>RT770E</v>
      </c>
      <c r="G114" s="51" t="str">
        <f>IF($B114="","",LOOKUP($B114,[1]ADMIN!$A$4:$A$355,[1]ADMIN!$I$4:$I$355))</f>
        <v>Crane Hydraulic Rough Terrain- 65 ton diesel powered standard factory telescopic boom  193 ft maximum tip height with jib</v>
      </c>
      <c r="H114" s="52"/>
      <c r="I114" s="53">
        <f t="shared" si="2"/>
        <v>0</v>
      </c>
      <c r="J114" s="54" t="s">
        <v>40</v>
      </c>
      <c r="K114" s="62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4"/>
      <c r="W114" s="62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4"/>
      <c r="AI114" s="62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4"/>
      <c r="AU114" s="65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7"/>
      <c r="BG114" s="61">
        <f t="shared" si="3"/>
        <v>0</v>
      </c>
    </row>
    <row r="115" spans="1:59" ht="27.75" customHeight="1">
      <c r="A115" s="22">
        <v>107</v>
      </c>
      <c r="B115" s="22">
        <v>97</v>
      </c>
      <c r="C115" s="50" t="str">
        <f>IF($B115="","",LOOKUP($B115,[1]ADMIN!$A$4:$A$355,[1]ADMIN!$C$4:$C$355))</f>
        <v>CHR</v>
      </c>
      <c r="D115" s="50" t="str">
        <f>IF($B115="","",LOOKUP($B115,[1]ADMIN!$A$4:$A$355,[1]ADMIN!$E$4:$E$355))</f>
        <v>CHR090</v>
      </c>
      <c r="E115" s="50" t="str">
        <f>IF($B115="","",LOOKUP($B115,[1]ADMIN!$A$4:$A$355,[1]ADMIN!$F$4:$F$355))</f>
        <v>Grove</v>
      </c>
      <c r="F115" s="50" t="str">
        <f>IF($B115="","",LOOKUP($B115,[1]ADMIN!$A$4:$A$355,[1]ADMIN!$G$4:$G$355))</f>
        <v>GRT880</v>
      </c>
      <c r="G115" s="51" t="str">
        <f>IF($B115="","",LOOKUP($B115,[1]ADMIN!$A$4:$A$355,[1]ADMIN!$I$4:$I$355))</f>
        <v xml:space="preserve">Crane Hydraulic Rough Terrain- 80 ton diesel powered standard factory telescopic boom  182 ft maximum tip height with jib </v>
      </c>
      <c r="H115" s="52"/>
      <c r="I115" s="53">
        <f t="shared" si="2"/>
        <v>0</v>
      </c>
      <c r="J115" s="54" t="s">
        <v>40</v>
      </c>
      <c r="K115" s="62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4"/>
      <c r="W115" s="62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4"/>
      <c r="AI115" s="62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4"/>
      <c r="AU115" s="65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7"/>
      <c r="BG115" s="61">
        <f t="shared" si="3"/>
        <v>0</v>
      </c>
    </row>
    <row r="116" spans="1:59" ht="27.75" customHeight="1">
      <c r="A116" s="22">
        <v>108</v>
      </c>
      <c r="B116" s="22">
        <v>98</v>
      </c>
      <c r="C116" s="50" t="str">
        <f>IF($B116="","",LOOKUP($B116,[1]ADMIN!$A$4:$A$355,[1]ADMIN!$C$4:$C$355))</f>
        <v>CHR</v>
      </c>
      <c r="D116" s="50" t="str">
        <f>IF($B116="","",LOOKUP($B116,[1]ADMIN!$A$4:$A$355,[1]ADMIN!$E$4:$E$355))</f>
        <v>CHR090</v>
      </c>
      <c r="E116" s="50" t="str">
        <f>IF($B116="","",LOOKUP($B116,[1]ADMIN!$A$4:$A$355,[1]ADMIN!$F$4:$F$355))</f>
        <v>Grove</v>
      </c>
      <c r="F116" s="50" t="str">
        <f>IF($B116="","",LOOKUP($B116,[1]ADMIN!$A$4:$A$355,[1]ADMIN!$G$4:$G$355))</f>
        <v>RT890</v>
      </c>
      <c r="G116" s="51" t="str">
        <f>IF($B116="","",LOOKUP($B116,[1]ADMIN!$A$4:$A$355,[1]ADMIN!$I$4:$I$355))</f>
        <v>Crane Rough Terrain- 90 ton</v>
      </c>
      <c r="H116" s="52"/>
      <c r="I116" s="53">
        <f t="shared" si="2"/>
        <v>0</v>
      </c>
      <c r="J116" s="54" t="s">
        <v>40</v>
      </c>
      <c r="K116" s="62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4"/>
      <c r="W116" s="62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4"/>
      <c r="AI116" s="62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4"/>
      <c r="AU116" s="65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7"/>
      <c r="BG116" s="61">
        <f t="shared" si="3"/>
        <v>0</v>
      </c>
    </row>
    <row r="117" spans="1:59" ht="27.75" customHeight="1">
      <c r="A117" s="22">
        <v>109</v>
      </c>
      <c r="B117" s="22">
        <v>99</v>
      </c>
      <c r="C117" s="50" t="str">
        <f>IF($B117="","",LOOKUP($B117,[1]ADMIN!$A$4:$A$355,[1]ADMIN!$C$4:$C$355))</f>
        <v>CHR</v>
      </c>
      <c r="D117" s="50" t="str">
        <f>IF($B117="","",LOOKUP($B117,[1]ADMIN!$A$4:$A$355,[1]ADMIN!$E$4:$E$355))</f>
        <v>CHR090</v>
      </c>
      <c r="E117" s="50" t="str">
        <f>IF($B117="","",LOOKUP($B117,[1]ADMIN!$A$4:$A$355,[1]ADMIN!$F$4:$F$355))</f>
        <v>Grove</v>
      </c>
      <c r="F117" s="50" t="str">
        <f>IF($B117="","",LOOKUP($B117,[1]ADMIN!$A$4:$A$355,[1]ADMIN!$G$4:$G$355))</f>
        <v>GRT8100</v>
      </c>
      <c r="G117" s="51" t="str">
        <f>IF($B117="","",LOOKUP($B117,[1]ADMIN!$A$4:$A$355,[1]ADMIN!$I$4:$I$355))</f>
        <v xml:space="preserve">Crane Hydraulic Rough Terrain- 100 ton diesel powered standard factory telescopic boom  182 ft maximum tip height with jib </v>
      </c>
      <c r="H117" s="52"/>
      <c r="I117" s="53">
        <f t="shared" si="2"/>
        <v>0</v>
      </c>
      <c r="J117" s="54" t="s">
        <v>40</v>
      </c>
      <c r="K117" s="62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4"/>
      <c r="W117" s="62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4"/>
      <c r="AI117" s="62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4"/>
      <c r="AU117" s="65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7"/>
      <c r="BG117" s="61">
        <f t="shared" si="3"/>
        <v>0</v>
      </c>
    </row>
    <row r="118" spans="1:59" ht="27.75" customHeight="1">
      <c r="A118" s="22">
        <v>110</v>
      </c>
      <c r="B118" s="22">
        <v>100</v>
      </c>
      <c r="C118" s="50" t="str">
        <f>IF($B118="","",LOOKUP($B118,[1]ADMIN!$A$4:$A$355,[1]ADMIN!$C$4:$C$355))</f>
        <v>CHR</v>
      </c>
      <c r="D118" s="50" t="str">
        <f>IF($B118="","",LOOKUP($B118,[1]ADMIN!$A$4:$A$355,[1]ADMIN!$E$4:$E$355))</f>
        <v>CHR130</v>
      </c>
      <c r="E118" s="50" t="str">
        <f>IF($B118="","",LOOKUP($B118,[1]ADMIN!$A$4:$A$355,[1]ADMIN!$F$4:$F$355))</f>
        <v>Grove</v>
      </c>
      <c r="F118" s="50" t="str">
        <f>IF($B118="","",LOOKUP($B118,[1]ADMIN!$A$4:$A$355,[1]ADMIN!$G$4:$G$355))</f>
        <v>RT9130</v>
      </c>
      <c r="G118" s="51" t="str">
        <f>IF($B118="","",LOOKUP($B118,[1]ADMIN!$A$4:$A$355,[1]ADMIN!$I$4:$I$355))</f>
        <v xml:space="preserve">Crane Hydraulic Rough Terrain- 130 ton diesel powered standard factory telescopic boom  182 ft maximum tip height with jib </v>
      </c>
      <c r="H118" s="52"/>
      <c r="I118" s="53">
        <f t="shared" si="2"/>
        <v>0</v>
      </c>
      <c r="J118" s="54" t="s">
        <v>40</v>
      </c>
      <c r="K118" s="62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4"/>
      <c r="W118" s="62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4"/>
      <c r="AI118" s="62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4"/>
      <c r="AU118" s="65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7"/>
      <c r="BG118" s="61">
        <f t="shared" si="3"/>
        <v>0</v>
      </c>
    </row>
    <row r="119" spans="1:59" ht="27.75" customHeight="1">
      <c r="A119" s="22">
        <v>111</v>
      </c>
      <c r="B119" s="22">
        <v>101</v>
      </c>
      <c r="C119" s="50" t="str">
        <f>IF($B119="","",LOOKUP($B119,[1]ADMIN!$A$4:$A$355,[1]ADMIN!$C$4:$C$355))</f>
        <v>CFC</v>
      </c>
      <c r="D119" s="50" t="str">
        <f>IF($B119="","",LOOKUP($B119,[1]ADMIN!$A$4:$A$355,[1]ADMIN!$E$4:$E$355))</f>
        <v>CFC175</v>
      </c>
      <c r="E119" s="50" t="str">
        <f>IF($B119="","",LOOKUP($B119,[1]ADMIN!$A$4:$A$355,[1]ADMIN!$F$4:$F$355))</f>
        <v>Manitowoc</v>
      </c>
      <c r="F119" s="50" t="str">
        <f>IF($B119="","",LOOKUP($B119,[1]ADMIN!$A$4:$A$355,[1]ADMIN!$G$4:$G$355))</f>
        <v>11000-1</v>
      </c>
      <c r="G119" s="51" t="str">
        <f>IF($B119="","",LOOKUP($B119,[1]ADMIN!$A$4:$A$355,[1]ADMIN!$I$4:$I$355))</f>
        <v>Crane, crawler, lattice boom, 100 to 110 tons, Manitowoc 10000/11000 or equivalent - includes full main boom, 30' jib, ball, and block. Specific boom and jib configuration will vary depending on the crane model.</v>
      </c>
      <c r="H119" s="52"/>
      <c r="I119" s="53">
        <f t="shared" si="2"/>
        <v>0</v>
      </c>
      <c r="J119" s="54" t="s">
        <v>40</v>
      </c>
      <c r="K119" s="62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4"/>
      <c r="W119" s="62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4"/>
      <c r="AI119" s="62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4"/>
      <c r="AU119" s="65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7"/>
      <c r="BG119" s="61">
        <f t="shared" si="3"/>
        <v>0</v>
      </c>
    </row>
    <row r="120" spans="1:59" ht="27.75" customHeight="1">
      <c r="A120" s="22">
        <v>112</v>
      </c>
      <c r="B120" s="22">
        <v>102</v>
      </c>
      <c r="C120" s="50" t="str">
        <f>IF($B120="","",LOOKUP($B120,[1]ADMIN!$A$4:$A$355,[1]ADMIN!$C$4:$C$355))</f>
        <v>CFC</v>
      </c>
      <c r="D120" s="50" t="str">
        <f>IF($B120="","",LOOKUP($B120,[1]ADMIN!$A$4:$A$355,[1]ADMIN!$E$4:$E$355))</f>
        <v>CFC275</v>
      </c>
      <c r="E120" s="50" t="str">
        <f>IF($B120="","",LOOKUP($B120,[1]ADMIN!$A$4:$A$355,[1]ADMIN!$F$4:$F$355))</f>
        <v>Manitowoc</v>
      </c>
      <c r="F120" s="50" t="str">
        <f>IF($B120="","",LOOKUP($B120,[1]ADMIN!$A$4:$A$355,[1]ADMIN!$G$4:$G$355))</f>
        <v>MLC165-1</v>
      </c>
      <c r="G120" s="51" t="str">
        <f>IF($B120="","",LOOKUP($B120,[1]ADMIN!$A$4:$A$355,[1]ADMIN!$I$4:$I$355))</f>
        <v>Crane, crawler, lattice boom, 150 to 182 tons, MLC 165 / Manitowoc 777 or equivalent - includes full main boom, 30' jib, ball, and block. Specific boom and jib configuration will vary depending on the crane model.</v>
      </c>
      <c r="H120" s="52"/>
      <c r="I120" s="53">
        <f t="shared" si="2"/>
        <v>0</v>
      </c>
      <c r="J120" s="54" t="s">
        <v>40</v>
      </c>
      <c r="K120" s="62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4"/>
      <c r="W120" s="62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4"/>
      <c r="AI120" s="62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4"/>
      <c r="AU120" s="65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7"/>
      <c r="BG120" s="61">
        <f t="shared" si="3"/>
        <v>0</v>
      </c>
    </row>
    <row r="121" spans="1:59" ht="27.75" customHeight="1">
      <c r="A121" s="22">
        <v>113</v>
      </c>
      <c r="B121" s="22">
        <v>103</v>
      </c>
      <c r="C121" s="50" t="str">
        <f>IF($B121="","",LOOKUP($B121,[1]ADMIN!$A$4:$A$355,[1]ADMIN!$C$4:$C$355))</f>
        <v>CAT</v>
      </c>
      <c r="D121" s="50" t="str">
        <f>IF($B121="","",LOOKUP($B121,[1]ADMIN!$A$4:$A$355,[1]ADMIN!$E$4:$E$355))</f>
        <v>CAT000</v>
      </c>
      <c r="E121" s="50" t="str">
        <f>IF($B121="","",LOOKUP($B121,[1]ADMIN!$A$4:$A$355,[1]ADMIN!$F$4:$F$355))</f>
        <v>TBD</v>
      </c>
      <c r="F121" s="50" t="str">
        <f>IF($B121="","",LOOKUP($B121,[1]ADMIN!$A$4:$A$355,[1]ADMIN!$G$4:$G$355))</f>
        <v>TBD</v>
      </c>
      <c r="G121" s="51" t="str">
        <f>IF($B121="","",LOOKUP($B121,[1]ADMIN!$A$4:$A$355,[1]ADMIN!$I$4:$I$355))</f>
        <v>Luffing jib for 150 to 182 ton crawler crane, up to 100', specific luffing jib configurations will vary depending on the crane model</v>
      </c>
      <c r="H121" s="52"/>
      <c r="I121" s="53">
        <f t="shared" si="2"/>
        <v>0</v>
      </c>
      <c r="J121" s="54" t="s">
        <v>40</v>
      </c>
      <c r="K121" s="62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4"/>
      <c r="W121" s="62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4"/>
      <c r="AI121" s="62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4"/>
      <c r="AU121" s="65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7"/>
      <c r="BG121" s="61">
        <f t="shared" si="3"/>
        <v>0</v>
      </c>
    </row>
    <row r="122" spans="1:59" ht="27.75" customHeight="1">
      <c r="A122" s="22">
        <v>114</v>
      </c>
      <c r="B122" s="22">
        <v>104</v>
      </c>
      <c r="C122" s="50" t="str">
        <f>IF($B122="","",LOOKUP($B122,[1]ADMIN!$A$4:$A$355,[1]ADMIN!$C$4:$C$355))</f>
        <v>CFC</v>
      </c>
      <c r="D122" s="50" t="str">
        <f>IF($B122="","",LOOKUP($B122,[1]ADMIN!$A$4:$A$355,[1]ADMIN!$E$4:$E$355))</f>
        <v>CFC275</v>
      </c>
      <c r="E122" s="50" t="str">
        <f>IF($B122="","",LOOKUP($B122,[1]ADMIN!$A$4:$A$355,[1]ADMIN!$F$4:$F$355))</f>
        <v>Manitowoc</v>
      </c>
      <c r="F122" s="50">
        <f>IF($B122="","",LOOKUP($B122,[1]ADMIN!$A$4:$A$355,[1]ADMIN!$G$4:$G$355))</f>
        <v>14000</v>
      </c>
      <c r="G122" s="51" t="str">
        <f>IF($B122="","",LOOKUP($B122,[1]ADMIN!$A$4:$A$355,[1]ADMIN!$I$4:$I$355))</f>
        <v>Crane, crawler, lattice boom, 200 to 220 tons, Manitowoc 14000 or equivalent - includes full main boom, 30' jib, ball, and block. Specific boom and jib configuration will vary depending on the crane model.</v>
      </c>
      <c r="H122" s="52"/>
      <c r="I122" s="53">
        <f t="shared" si="2"/>
        <v>0</v>
      </c>
      <c r="J122" s="54" t="s">
        <v>40</v>
      </c>
      <c r="K122" s="62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4"/>
      <c r="W122" s="62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4"/>
      <c r="AI122" s="62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4"/>
      <c r="AU122" s="65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7"/>
      <c r="BG122" s="61">
        <f t="shared" si="3"/>
        <v>0</v>
      </c>
    </row>
    <row r="123" spans="1:59" ht="27.75" customHeight="1">
      <c r="A123" s="22">
        <v>115</v>
      </c>
      <c r="B123" s="22">
        <v>105</v>
      </c>
      <c r="C123" s="50" t="str">
        <f>IF($B123="","",LOOKUP($B123,[1]ADMIN!$A$4:$A$355,[1]ADMIN!$C$4:$C$355))</f>
        <v>CAT</v>
      </c>
      <c r="D123" s="50" t="str">
        <f>IF($B123="","",LOOKUP($B123,[1]ADMIN!$A$4:$A$355,[1]ADMIN!$E$4:$E$355))</f>
        <v>CAT000</v>
      </c>
      <c r="E123" s="50" t="str">
        <f>IF($B123="","",LOOKUP($B123,[1]ADMIN!$A$4:$A$355,[1]ADMIN!$F$4:$F$355))</f>
        <v>TBD</v>
      </c>
      <c r="F123" s="50" t="str">
        <f>IF($B123="","",LOOKUP($B123,[1]ADMIN!$A$4:$A$355,[1]ADMIN!$G$4:$G$355))</f>
        <v>TBD</v>
      </c>
      <c r="G123" s="51" t="str">
        <f>IF($B123="","",LOOKUP($B123,[1]ADMIN!$A$4:$A$355,[1]ADMIN!$I$4:$I$355))</f>
        <v>Luffing jib for 200 to 220 ton crawler crane, up to 170', specific luffing jib configurations will vary depending on the crane model</v>
      </c>
      <c r="H123" s="52"/>
      <c r="I123" s="53">
        <f t="shared" si="2"/>
        <v>0</v>
      </c>
      <c r="J123" s="54" t="s">
        <v>40</v>
      </c>
      <c r="K123" s="62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4"/>
      <c r="W123" s="62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4"/>
      <c r="AI123" s="62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4"/>
      <c r="AU123" s="65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7"/>
      <c r="BG123" s="61">
        <f t="shared" si="3"/>
        <v>0</v>
      </c>
    </row>
    <row r="124" spans="1:59" ht="27.75" customHeight="1">
      <c r="A124" s="22">
        <v>116</v>
      </c>
      <c r="B124" s="22">
        <v>106</v>
      </c>
      <c r="C124" s="50" t="str">
        <f>IF($B124="","",LOOKUP($B124,[1]ADMIN!$A$4:$A$355,[1]ADMIN!$C$4:$C$355))</f>
        <v>CFC</v>
      </c>
      <c r="D124" s="50" t="str">
        <f>IF($B124="","",LOOKUP($B124,[1]ADMIN!$A$4:$A$355,[1]ADMIN!$E$4:$E$355))</f>
        <v>CFC275</v>
      </c>
      <c r="E124" s="50" t="str">
        <f>IF($B124="","",LOOKUP($B124,[1]ADMIN!$A$4:$A$355,[1]ADMIN!$F$4:$F$355))</f>
        <v>Manitowoc</v>
      </c>
      <c r="F124" s="50">
        <f>IF($B124="","",LOOKUP($B124,[1]ADMIN!$A$4:$A$355,[1]ADMIN!$G$4:$G$355))</f>
        <v>999</v>
      </c>
      <c r="G124" s="51" t="str">
        <f>IF($B124="","",LOOKUP($B124,[1]ADMIN!$A$4:$A$355,[1]ADMIN!$I$4:$I$355))</f>
        <v>Crane, crawler, lattice boom, 275 tons, Manitowoc 999 or equivalent - includes full main boom, 30' jib, ball, and block. Specific boom and jib configuration will vary depending on the crane model.</v>
      </c>
      <c r="H124" s="52"/>
      <c r="I124" s="53">
        <f t="shared" si="2"/>
        <v>0</v>
      </c>
      <c r="J124" s="54" t="s">
        <v>40</v>
      </c>
      <c r="K124" s="62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4"/>
      <c r="W124" s="62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4"/>
      <c r="AI124" s="62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4"/>
      <c r="AU124" s="65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7"/>
      <c r="BG124" s="61">
        <f t="shared" si="3"/>
        <v>0</v>
      </c>
    </row>
    <row r="125" spans="1:59" ht="27.75" customHeight="1">
      <c r="A125" s="22">
        <v>117</v>
      </c>
      <c r="B125" s="22">
        <v>107</v>
      </c>
      <c r="C125" s="50" t="str">
        <f>IF($B125="","",LOOKUP($B125,[1]ADMIN!$A$4:$A$355,[1]ADMIN!$C$4:$C$355))</f>
        <v>CAT</v>
      </c>
      <c r="D125" s="50" t="str">
        <f>IF($B125="","",LOOKUP($B125,[1]ADMIN!$A$4:$A$355,[1]ADMIN!$E$4:$E$355))</f>
        <v>CAT000</v>
      </c>
      <c r="E125" s="50" t="str">
        <f>IF($B125="","",LOOKUP($B125,[1]ADMIN!$A$4:$A$355,[1]ADMIN!$F$4:$F$355))</f>
        <v>TBD</v>
      </c>
      <c r="F125" s="50" t="str">
        <f>IF($B125="","",LOOKUP($B125,[1]ADMIN!$A$4:$A$355,[1]ADMIN!$G$4:$G$355))</f>
        <v>TBD</v>
      </c>
      <c r="G125" s="51" t="str">
        <f>IF($B125="","",LOOKUP($B125,[1]ADMIN!$A$4:$A$355,[1]ADMIN!$I$4:$I$355))</f>
        <v>Luffing jib for 275 ton crawler crane, up to 170', specific luffing jib configurations will vary depending on the crane model</v>
      </c>
      <c r="H125" s="52"/>
      <c r="I125" s="53">
        <f t="shared" si="2"/>
        <v>0</v>
      </c>
      <c r="J125" s="54" t="s">
        <v>40</v>
      </c>
      <c r="K125" s="62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4"/>
      <c r="W125" s="62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4"/>
      <c r="AI125" s="62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4"/>
      <c r="AU125" s="65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7"/>
      <c r="BG125" s="61">
        <f t="shared" si="3"/>
        <v>0</v>
      </c>
    </row>
    <row r="126" spans="1:59" ht="27.75" customHeight="1">
      <c r="A126" s="22">
        <v>118</v>
      </c>
      <c r="B126" s="22">
        <v>108</v>
      </c>
      <c r="C126" s="50" t="str">
        <f>IF($B126="","",LOOKUP($B126,[1]ADMIN!$A$4:$A$355,[1]ADMIN!$C$4:$C$355))</f>
        <v>CFC</v>
      </c>
      <c r="D126" s="50" t="str">
        <f>IF($B126="","",LOOKUP($B126,[1]ADMIN!$A$4:$A$355,[1]ADMIN!$E$4:$E$355))</f>
        <v>CFC300</v>
      </c>
      <c r="E126" s="50" t="str">
        <f>IF($B126="","",LOOKUP($B126,[1]ADMIN!$A$4:$A$355,[1]ADMIN!$F$4:$F$355))</f>
        <v>Manitowoc</v>
      </c>
      <c r="F126" s="50" t="str">
        <f>IF($B126="","",LOOKUP($B126,[1]ADMIN!$A$4:$A$355,[1]ADMIN!$G$4:$G$355))</f>
        <v>MLC300</v>
      </c>
      <c r="G126" s="51" t="str">
        <f>IF($B126="","",LOOKUP($B126,[1]ADMIN!$A$4:$A$355,[1]ADMIN!$I$4:$I$355))</f>
        <v>Crane, crawler, lattice boom, 300 to 330 tons, MLC300, LR1300, or equivalent - includes full main boom, 30' jib, ball, and block. Specific boom and jib configuration will vary depending on the crane model.</v>
      </c>
      <c r="H126" s="52"/>
      <c r="I126" s="53">
        <f t="shared" si="2"/>
        <v>0</v>
      </c>
      <c r="J126" s="54" t="s">
        <v>40</v>
      </c>
      <c r="K126" s="62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4"/>
      <c r="W126" s="62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4"/>
      <c r="AI126" s="62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4"/>
      <c r="AU126" s="65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7"/>
      <c r="BG126" s="61">
        <f t="shared" si="3"/>
        <v>0</v>
      </c>
    </row>
    <row r="127" spans="1:59" ht="27.75" customHeight="1">
      <c r="A127" s="22">
        <v>119</v>
      </c>
      <c r="B127" s="22">
        <v>109</v>
      </c>
      <c r="C127" s="50" t="str">
        <f>IF($B127="","",LOOKUP($B127,[1]ADMIN!$A$4:$A$355,[1]ADMIN!$C$4:$C$355))</f>
        <v>CAT</v>
      </c>
      <c r="D127" s="50" t="str">
        <f>IF($B127="","",LOOKUP($B127,[1]ADMIN!$A$4:$A$355,[1]ADMIN!$E$4:$E$355))</f>
        <v>CAT000</v>
      </c>
      <c r="E127" s="50" t="str">
        <f>IF($B127="","",LOOKUP($B127,[1]ADMIN!$A$4:$A$355,[1]ADMIN!$F$4:$F$355))</f>
        <v>TBD</v>
      </c>
      <c r="F127" s="50" t="str">
        <f>IF($B127="","",LOOKUP($B127,[1]ADMIN!$A$4:$A$355,[1]ADMIN!$G$4:$G$355))</f>
        <v>TBD</v>
      </c>
      <c r="G127" s="51" t="str">
        <f>IF($B127="","",LOOKUP($B127,[1]ADMIN!$A$4:$A$355,[1]ADMIN!$I$4:$I$355))</f>
        <v>Luffing jib for 300 to 330 ton crawler crane, up to 194', specific luffing jib configurations will vary depending on the crane model</v>
      </c>
      <c r="H127" s="52"/>
      <c r="I127" s="53">
        <f t="shared" si="2"/>
        <v>0</v>
      </c>
      <c r="J127" s="54" t="s">
        <v>40</v>
      </c>
      <c r="K127" s="62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4"/>
      <c r="W127" s="62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4"/>
      <c r="AI127" s="62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4"/>
      <c r="AU127" s="65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7"/>
      <c r="BG127" s="61">
        <f t="shared" si="3"/>
        <v>0</v>
      </c>
    </row>
    <row r="128" spans="1:59" ht="27.75" customHeight="1">
      <c r="A128" s="22">
        <v>120</v>
      </c>
      <c r="C128" s="50" t="s">
        <v>105</v>
      </c>
      <c r="D128" s="50"/>
      <c r="E128" s="50"/>
      <c r="F128" s="50"/>
      <c r="G128" s="51" t="s">
        <v>106</v>
      </c>
      <c r="H128" s="52"/>
      <c r="I128" s="53">
        <f t="shared" si="2"/>
        <v>0</v>
      </c>
      <c r="J128" s="54" t="s">
        <v>40</v>
      </c>
      <c r="K128" s="62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4"/>
      <c r="W128" s="62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4"/>
      <c r="AI128" s="62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4"/>
      <c r="AU128" s="65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7"/>
      <c r="BG128" s="61"/>
    </row>
    <row r="129" spans="1:59" ht="27.75" customHeight="1">
      <c r="A129" s="22">
        <v>121</v>
      </c>
      <c r="B129" s="22">
        <v>110</v>
      </c>
      <c r="C129" s="50" t="str">
        <f>IF($B129="","",LOOKUP($B129,[1]ADMIN!$A$4:$A$355,[1]ADMIN!$C$4:$C$355))</f>
        <v>FRM</v>
      </c>
      <c r="D129" s="50" t="str">
        <f>IF($B129="","",LOOKUP($B129,[1]ADMIN!$A$4:$A$355,[1]ADMIN!$E$4:$E$355))</f>
        <v>FRM048</v>
      </c>
      <c r="E129" s="50" t="str">
        <f>IF($B129="","",LOOKUP($B129,[1]ADMIN!$A$4:$A$355,[1]ADMIN!$F$4:$F$355))</f>
        <v>John Deere</v>
      </c>
      <c r="F129" s="50" t="str">
        <f>IF($B129="","",LOOKUP($B129,[1]ADMIN!$A$4:$A$355,[1]ADMIN!$G$4:$G$355))</f>
        <v>5075E</v>
      </c>
      <c r="G129" s="51" t="str">
        <f>IF($B129="","",LOOKUP($B129,[1]ADMIN!$A$4:$A$355,[1]ADMIN!$I$4:$I$355))</f>
        <v>Farm Tractor-  35 - 44 hp 4WD</v>
      </c>
      <c r="H129" s="52"/>
      <c r="I129" s="53">
        <f t="shared" si="2"/>
        <v>0</v>
      </c>
      <c r="J129" s="54" t="s">
        <v>40</v>
      </c>
      <c r="K129" s="62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4"/>
      <c r="W129" s="62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4"/>
      <c r="AI129" s="62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4"/>
      <c r="AU129" s="65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7"/>
      <c r="BG129" s="61">
        <f t="shared" si="3"/>
        <v>0</v>
      </c>
    </row>
    <row r="130" spans="1:59" ht="27.75" customHeight="1">
      <c r="A130" s="22">
        <v>122</v>
      </c>
      <c r="B130" s="22">
        <v>111</v>
      </c>
      <c r="C130" s="50" t="str">
        <f>IF($B130="","",LOOKUP($B130,[1]ADMIN!$A$4:$A$355,[1]ADMIN!$C$4:$C$355))</f>
        <v>FRM</v>
      </c>
      <c r="D130" s="50" t="str">
        <f>IF($B130="","",LOOKUP($B130,[1]ADMIN!$A$4:$A$355,[1]ADMIN!$E$4:$E$355))</f>
        <v>FRM071</v>
      </c>
      <c r="E130" s="50" t="str">
        <f>IF($B130="","",LOOKUP($B130,[1]ADMIN!$A$4:$A$355,[1]ADMIN!$F$4:$F$355))</f>
        <v>John Deere</v>
      </c>
      <c r="F130" s="50">
        <f>IF($B130="","",LOOKUP($B130,[1]ADMIN!$A$4:$A$355,[1]ADMIN!$G$4:$G$355))</f>
        <v>50553</v>
      </c>
      <c r="G130" s="51" t="str">
        <f>IF($B130="","",LOOKUP($B130,[1]ADMIN!$A$4:$A$355,[1]ADMIN!$I$4:$I$355))</f>
        <v>Farm Tractor- 75 - 90 hp 4WD</v>
      </c>
      <c r="H130" s="52"/>
      <c r="I130" s="53">
        <f t="shared" si="2"/>
        <v>0</v>
      </c>
      <c r="J130" s="54" t="s">
        <v>40</v>
      </c>
      <c r="K130" s="62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4"/>
      <c r="W130" s="62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4"/>
      <c r="AI130" s="62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4"/>
      <c r="AU130" s="65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7"/>
      <c r="BG130" s="61">
        <f t="shared" si="3"/>
        <v>0</v>
      </c>
    </row>
    <row r="131" spans="1:59" ht="27.75" customHeight="1">
      <c r="A131" s="22">
        <v>123</v>
      </c>
      <c r="B131" s="22">
        <v>112</v>
      </c>
      <c r="C131" s="50" t="str">
        <f>IF($B131="","",LOOKUP($B131,[1]ADMIN!$A$4:$A$355,[1]ADMIN!$C$4:$C$355))</f>
        <v>MGA</v>
      </c>
      <c r="D131" s="50" t="str">
        <f>IF($B131="","",LOOKUP($B131,[1]ADMIN!$A$4:$A$355,[1]ADMIN!$E$4:$E$355))</f>
        <v>MGA0O6</v>
      </c>
      <c r="E131" s="50" t="str">
        <f>IF($B131="","",LOOKUP($B131,[1]ADMIN!$A$4:$A$355,[1]ADMIN!$F$4:$F$355))</f>
        <v>CAT</v>
      </c>
      <c r="F131" s="50" t="str">
        <f>IF($B131="","",LOOKUP($B131,[1]ADMIN!$A$4:$A$355,[1]ADMIN!$G$4:$G$355))</f>
        <v>140M3</v>
      </c>
      <c r="G131" s="51" t="str">
        <f>IF($B131="","",LOOKUP($B131,[1]ADMIN!$A$4:$A$355,[1]ADMIN!$I$4:$I$355))</f>
        <v>Motor Grader Komatsu GD 590 A-2</v>
      </c>
      <c r="H131" s="52"/>
      <c r="I131" s="53">
        <f t="shared" si="2"/>
        <v>0</v>
      </c>
      <c r="J131" s="54" t="s">
        <v>40</v>
      </c>
      <c r="K131" s="62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4"/>
      <c r="W131" s="62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4"/>
      <c r="AI131" s="62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4"/>
      <c r="AU131" s="65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7"/>
      <c r="BG131" s="61">
        <f t="shared" si="3"/>
        <v>0</v>
      </c>
    </row>
    <row r="132" spans="1:59" ht="27.75" customHeight="1">
      <c r="A132" s="22">
        <v>124</v>
      </c>
      <c r="B132" s="22">
        <v>113</v>
      </c>
      <c r="C132" s="50" t="str">
        <f>IF($B132="","",LOOKUP($B132,[1]ADMIN!$A$4:$A$355,[1]ADMIN!$C$4:$C$355))</f>
        <v>BHO</v>
      </c>
      <c r="D132" s="50" t="str">
        <f>IF($B132="","",LOOKUP($B132,[1]ADMIN!$A$4:$A$355,[1]ADMIN!$E$4:$E$355))</f>
        <v>BHO080</v>
      </c>
      <c r="E132" s="50" t="str">
        <f>IF($B132="","",LOOKUP($B132,[1]ADMIN!$A$4:$A$355,[1]ADMIN!$F$4:$F$355))</f>
        <v>John Deere</v>
      </c>
      <c r="F132" s="50" t="str">
        <f>IF($B132="","",LOOKUP($B132,[1]ADMIN!$A$4:$A$355,[1]ADMIN!$G$4:$G$355))</f>
        <v>310LEP</v>
      </c>
      <c r="G132" s="51" t="str">
        <f>IF($B132="","",LOOKUP($B132,[1]ADMIN!$A$4:$A$355,[1]ADMIN!$I$4:$I$355))</f>
        <v>Backhoe/Loader- 60 - 90 hp 4WD 14 ft dig depth</v>
      </c>
      <c r="H132" s="52"/>
      <c r="I132" s="53">
        <f t="shared" si="2"/>
        <v>0</v>
      </c>
      <c r="J132" s="54" t="s">
        <v>40</v>
      </c>
      <c r="K132" s="62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4"/>
      <c r="W132" s="62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4"/>
      <c r="AI132" s="62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4"/>
      <c r="AU132" s="65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7"/>
      <c r="BG132" s="61">
        <f t="shared" si="3"/>
        <v>0</v>
      </c>
    </row>
    <row r="133" spans="1:59" ht="27.75" customHeight="1">
      <c r="A133" s="22">
        <v>125</v>
      </c>
      <c r="B133" s="22">
        <v>114</v>
      </c>
      <c r="C133" s="50" t="str">
        <f>IF($B133="","",LOOKUP($B133,[1]ADMIN!$A$4:$A$355,[1]ADMIN!$C$4:$C$355))</f>
        <v>BHO</v>
      </c>
      <c r="D133" s="50" t="str">
        <f>IF($B133="","",LOOKUP($B133,[1]ADMIN!$A$4:$A$355,[1]ADMIN!$E$4:$E$355))</f>
        <v>BHO080</v>
      </c>
      <c r="E133" s="50" t="str">
        <f>IF($B133="","",LOOKUP($B133,[1]ADMIN!$A$4:$A$355,[1]ADMIN!$F$4:$F$355))</f>
        <v>John Deere</v>
      </c>
      <c r="F133" s="50" t="str">
        <f>IF($B133="","",LOOKUP($B133,[1]ADMIN!$A$4:$A$355,[1]ADMIN!$G$4:$G$355))</f>
        <v>310L</v>
      </c>
      <c r="G133" s="51" t="str">
        <f>IF($B133="","",LOOKUP($B133,[1]ADMIN!$A$4:$A$355,[1]ADMIN!$I$4:$I$355))</f>
        <v>Backhoe/Loader- 60 - 90 hp 4WD Extendahoe 14 - 17 ft dig depth</v>
      </c>
      <c r="H133" s="52"/>
      <c r="I133" s="53">
        <f t="shared" si="2"/>
        <v>0</v>
      </c>
      <c r="J133" s="54" t="s">
        <v>40</v>
      </c>
      <c r="K133" s="62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4"/>
      <c r="W133" s="62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4"/>
      <c r="AI133" s="62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4"/>
      <c r="AU133" s="65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7"/>
      <c r="BG133" s="61">
        <f t="shared" si="3"/>
        <v>0</v>
      </c>
    </row>
    <row r="134" spans="1:59" ht="27.75" customHeight="1">
      <c r="A134" s="22">
        <v>126</v>
      </c>
      <c r="B134" s="22">
        <v>115</v>
      </c>
      <c r="C134" s="50" t="str">
        <f>IF($B134="","",LOOKUP($B134,[1]ADMIN!$A$4:$A$355,[1]ADMIN!$C$4:$C$355))</f>
        <v>UNI</v>
      </c>
      <c r="D134" s="50" t="str">
        <f>IF($B134="","",LOOKUP($B134,[1]ADMIN!$A$4:$A$355,[1]ADMIN!$E$4:$E$355))</f>
        <v>UNI001</v>
      </c>
      <c r="E134" s="50" t="str">
        <f>IF($B134="","",LOOKUP($B134,[1]ADMIN!$A$4:$A$355,[1]ADMIN!$F$4:$F$355))</f>
        <v>Bobcat</v>
      </c>
      <c r="F134" s="50" t="str">
        <f>IF($B134="","",LOOKUP($B134,[1]ADMIN!$A$4:$A$355,[1]ADMIN!$G$4:$G$355))</f>
        <v>S450</v>
      </c>
      <c r="G134" s="51" t="str">
        <f>IF($B134="","",LOOKUP($B134,[1]ADMIN!$A$4:$A$355,[1]ADMIN!$I$4:$I$355))</f>
        <v>Rubber Tire Skid Steer Loader- 950 - 1350 lbs operating capacity</v>
      </c>
      <c r="H134" s="52"/>
      <c r="I134" s="53">
        <f t="shared" si="2"/>
        <v>0</v>
      </c>
      <c r="J134" s="54" t="s">
        <v>40</v>
      </c>
      <c r="K134" s="62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4"/>
      <c r="W134" s="62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4"/>
      <c r="AI134" s="62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4"/>
      <c r="AU134" s="65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7"/>
      <c r="BG134" s="61">
        <f t="shared" si="3"/>
        <v>0</v>
      </c>
    </row>
    <row r="135" spans="1:59" ht="27.75" customHeight="1">
      <c r="A135" s="22">
        <v>127</v>
      </c>
      <c r="B135" s="22">
        <v>116</v>
      </c>
      <c r="C135" s="50" t="str">
        <f>IF($B135="","",LOOKUP($B135,[1]ADMIN!$A$4:$A$355,[1]ADMIN!$C$4:$C$355))</f>
        <v>UNI</v>
      </c>
      <c r="D135" s="50" t="str">
        <f>IF($B135="","",LOOKUP($B135,[1]ADMIN!$A$4:$A$355,[1]ADMIN!$E$4:$E$355))</f>
        <v>UNI002</v>
      </c>
      <c r="E135" s="50" t="str">
        <f>IF($B135="","",LOOKUP($B135,[1]ADMIN!$A$4:$A$355,[1]ADMIN!$F$4:$F$355))</f>
        <v>Bobcat</v>
      </c>
      <c r="F135" s="50" t="str">
        <f>IF($B135="","",LOOKUP($B135,[1]ADMIN!$A$4:$A$355,[1]ADMIN!$G$4:$G$355))</f>
        <v>S5550</v>
      </c>
      <c r="G135" s="51" t="str">
        <f>IF($B135="","",LOOKUP($B135,[1]ADMIN!$A$4:$A$355,[1]ADMIN!$I$4:$I$355))</f>
        <v>Rubber Tire Skid Steer Loader- 1351 - 1690 lbs operating capacity (Replaces S510)</v>
      </c>
      <c r="H135" s="52"/>
      <c r="I135" s="53">
        <f t="shared" si="2"/>
        <v>0</v>
      </c>
      <c r="J135" s="54" t="s">
        <v>40</v>
      </c>
      <c r="K135" s="62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4"/>
      <c r="W135" s="62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4"/>
      <c r="AI135" s="62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4"/>
      <c r="AU135" s="65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7"/>
      <c r="BG135" s="61">
        <f t="shared" si="3"/>
        <v>0</v>
      </c>
    </row>
    <row r="136" spans="1:59" ht="27.75" customHeight="1">
      <c r="A136" s="22">
        <v>128</v>
      </c>
      <c r="B136" s="22">
        <v>117</v>
      </c>
      <c r="C136" s="50" t="str">
        <f>IF($B136="","",LOOKUP($B136,[1]ADMIN!$A$4:$A$355,[1]ADMIN!$C$4:$C$355))</f>
        <v>UNI</v>
      </c>
      <c r="D136" s="50" t="str">
        <f>IF($B136="","",LOOKUP($B136,[1]ADMIN!$A$4:$A$355,[1]ADMIN!$E$4:$E$355))</f>
        <v>UNI003</v>
      </c>
      <c r="E136" s="50" t="str">
        <f>IF($B136="","",LOOKUP($B136,[1]ADMIN!$A$4:$A$355,[1]ADMIN!$F$4:$F$355))</f>
        <v>Bobcat</v>
      </c>
      <c r="F136" s="50" t="str">
        <f>IF($B136="","",LOOKUP($B136,[1]ADMIN!$A$4:$A$355,[1]ADMIN!$G$4:$G$355))</f>
        <v>S570</v>
      </c>
      <c r="G136" s="51" t="str">
        <f>IF($B136="","",LOOKUP($B136,[1]ADMIN!$A$4:$A$355,[1]ADMIN!$I$4:$I$355))</f>
        <v>Rubber Tire Skid Steer Loader- 1700 - 1950 lbs operating capacity</v>
      </c>
      <c r="H136" s="52"/>
      <c r="I136" s="53">
        <f t="shared" si="2"/>
        <v>0</v>
      </c>
      <c r="J136" s="54" t="s">
        <v>40</v>
      </c>
      <c r="K136" s="62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4"/>
      <c r="W136" s="62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4"/>
      <c r="AI136" s="62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4"/>
      <c r="AU136" s="65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7"/>
      <c r="BG136" s="61">
        <f t="shared" si="3"/>
        <v>0</v>
      </c>
    </row>
    <row r="137" spans="1:59" ht="27.75" customHeight="1">
      <c r="A137" s="22">
        <v>129</v>
      </c>
      <c r="B137" s="22">
        <v>118</v>
      </c>
      <c r="C137" s="50" t="str">
        <f>IF($B137="","",LOOKUP($B137,[1]ADMIN!$A$4:$A$355,[1]ADMIN!$C$4:$C$355))</f>
        <v>UNI</v>
      </c>
      <c r="D137" s="50" t="str">
        <f>IF($B137="","",LOOKUP($B137,[1]ADMIN!$A$4:$A$355,[1]ADMIN!$E$4:$E$355))</f>
        <v>UNI004</v>
      </c>
      <c r="E137" s="50" t="str">
        <f>IF($B137="","",LOOKUP($B137,[1]ADMIN!$A$4:$A$355,[1]ADMIN!$F$4:$F$355))</f>
        <v>Bobcat</v>
      </c>
      <c r="F137" s="50" t="str">
        <f>IF($B137="","",LOOKUP($B137,[1]ADMIN!$A$4:$A$355,[1]ADMIN!$G$4:$G$355))</f>
        <v>S630</v>
      </c>
      <c r="G137" s="51" t="str">
        <f>IF($B137="","",LOOKUP($B137,[1]ADMIN!$A$4:$A$355,[1]ADMIN!$I$4:$I$355))</f>
        <v>Rubber Tire Skid Steer Loader 2000 - 2390 lbs operating capacity</v>
      </c>
      <c r="H137" s="52"/>
      <c r="I137" s="53">
        <f t="shared" si="2"/>
        <v>0</v>
      </c>
      <c r="J137" s="54" t="s">
        <v>40</v>
      </c>
      <c r="K137" s="62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4"/>
      <c r="W137" s="62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4"/>
      <c r="AI137" s="62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4"/>
      <c r="AU137" s="65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7"/>
      <c r="BG137" s="61">
        <f t="shared" si="3"/>
        <v>0</v>
      </c>
    </row>
    <row r="138" spans="1:59" ht="27.75" customHeight="1">
      <c r="A138" s="22">
        <v>130</v>
      </c>
      <c r="B138" s="22">
        <v>119</v>
      </c>
      <c r="C138" s="50" t="str">
        <f>IF($B138="","",LOOKUP($B138,[1]ADMIN!$A$4:$A$355,[1]ADMIN!$C$4:$C$355))</f>
        <v>UNI</v>
      </c>
      <c r="D138" s="50" t="str">
        <f>IF($B138="","",LOOKUP($B138,[1]ADMIN!$A$4:$A$355,[1]ADMIN!$E$4:$E$355))</f>
        <v>UNI005</v>
      </c>
      <c r="E138" s="50" t="str">
        <f>IF($B138="","",LOOKUP($B138,[1]ADMIN!$A$4:$A$355,[1]ADMIN!$F$4:$F$355))</f>
        <v>Bobcat</v>
      </c>
      <c r="F138" s="50" t="str">
        <f>IF($B138="","",LOOKUP($B138,[1]ADMIN!$A$4:$A$355,[1]ADMIN!$G$4:$G$355))</f>
        <v>S650</v>
      </c>
      <c r="G138" s="51" t="str">
        <f>IF($B138="","",LOOKUP($B138,[1]ADMIN!$A$4:$A$355,[1]ADMIN!$I$4:$I$355))</f>
        <v>Rubber Tire Skid Steer Loader 2500 - 2900 lbs operating capacity</v>
      </c>
      <c r="H138" s="52"/>
      <c r="I138" s="53">
        <f t="shared" si="2"/>
        <v>0</v>
      </c>
      <c r="J138" s="54" t="s">
        <v>40</v>
      </c>
      <c r="K138" s="62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4"/>
      <c r="W138" s="62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4"/>
      <c r="AI138" s="62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4"/>
      <c r="AU138" s="65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7"/>
      <c r="BG138" s="61">
        <f t="shared" si="3"/>
        <v>0</v>
      </c>
    </row>
    <row r="139" spans="1:59" ht="27.75" customHeight="1">
      <c r="A139" s="22">
        <v>131</v>
      </c>
      <c r="B139" s="22">
        <v>120</v>
      </c>
      <c r="C139" s="50" t="str">
        <f>IF($B139="","",LOOKUP($B139,[1]ADMIN!$A$4:$A$355,[1]ADMIN!$C$4:$C$355))</f>
        <v>WLA</v>
      </c>
      <c r="D139" s="50" t="str">
        <f>IF($B139="","",LOOKUP($B139,[1]ADMIN!$A$4:$A$355,[1]ADMIN!$E$4:$E$355))</f>
        <v>WLA132</v>
      </c>
      <c r="E139" s="50" t="str">
        <f>IF($B139="","",LOOKUP($B139,[1]ADMIN!$A$4:$A$355,[1]ADMIN!$F$4:$F$355))</f>
        <v>John Deere</v>
      </c>
      <c r="F139" s="50" t="str">
        <f>IF($B139="","",LOOKUP($B139,[1]ADMIN!$A$4:$A$355,[1]ADMIN!$G$4:$G$355))</f>
        <v>524K</v>
      </c>
      <c r="G139" s="51" t="str">
        <f>IF($B139="","",LOOKUP($B139,[1]ADMIN!$A$4:$A$355,[1]ADMIN!$I$4:$I$355))</f>
        <v xml:space="preserve">Wheel Loader Articulating- 2 1/2-3 cy bucket </v>
      </c>
      <c r="H139" s="52"/>
      <c r="I139" s="53">
        <f t="shared" si="2"/>
        <v>0</v>
      </c>
      <c r="J139" s="54" t="s">
        <v>40</v>
      </c>
      <c r="K139" s="62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4"/>
      <c r="W139" s="62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4"/>
      <c r="AI139" s="62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4"/>
      <c r="AU139" s="65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7"/>
      <c r="BG139" s="61">
        <f t="shared" si="3"/>
        <v>0</v>
      </c>
    </row>
    <row r="140" spans="1:59" ht="27.75" customHeight="1">
      <c r="A140" s="22">
        <v>132</v>
      </c>
      <c r="B140" s="22">
        <v>121</v>
      </c>
      <c r="C140" s="50" t="str">
        <f>IF($B140="","",LOOKUP($B140,[1]ADMIN!$A$4:$A$355,[1]ADMIN!$C$4:$C$355))</f>
        <v>WLA</v>
      </c>
      <c r="D140" s="50" t="str">
        <f>IF($B140="","",LOOKUP($B140,[1]ADMIN!$A$4:$A$355,[1]ADMIN!$E$4:$E$355))</f>
        <v>WLA132</v>
      </c>
      <c r="E140" s="50" t="str">
        <f>IF($B140="","",LOOKUP($B140,[1]ADMIN!$A$4:$A$355,[1]ADMIN!$F$4:$F$355))</f>
        <v>John Deere</v>
      </c>
      <c r="F140" s="50" t="str">
        <f>IF($B140="","",LOOKUP($B140,[1]ADMIN!$A$4:$A$355,[1]ADMIN!$G$4:$G$355))</f>
        <v>544K</v>
      </c>
      <c r="G140" s="51" t="str">
        <f>IF($B140="","",LOOKUP($B140,[1]ADMIN!$A$4:$A$355,[1]ADMIN!$I$4:$I$355))</f>
        <v xml:space="preserve">Wheel Loader Articulating- 3 -3 1/2 cy bucket </v>
      </c>
      <c r="H140" s="52"/>
      <c r="I140" s="53">
        <f t="shared" si="2"/>
        <v>0</v>
      </c>
      <c r="J140" s="54" t="s">
        <v>40</v>
      </c>
      <c r="K140" s="62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4"/>
      <c r="W140" s="62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4"/>
      <c r="AI140" s="62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4"/>
      <c r="AU140" s="65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7"/>
      <c r="BG140" s="61">
        <f t="shared" si="3"/>
        <v>0</v>
      </c>
    </row>
    <row r="141" spans="1:59" ht="27.75" customHeight="1">
      <c r="A141" s="22">
        <v>133</v>
      </c>
      <c r="B141" s="22">
        <v>122</v>
      </c>
      <c r="C141" s="50" t="str">
        <f>IF($B141="","",LOOKUP($B141,[1]ADMIN!$A$4:$A$355,[1]ADMIN!$C$4:$C$355))</f>
        <v>WLA</v>
      </c>
      <c r="D141" s="50" t="str">
        <f>IF($B141="","",LOOKUP($B141,[1]ADMIN!$A$4:$A$355,[1]ADMIN!$E$4:$E$355))</f>
        <v>WLA185</v>
      </c>
      <c r="E141" s="50" t="str">
        <f>IF($B141="","",LOOKUP($B141,[1]ADMIN!$A$4:$A$355,[1]ADMIN!$F$4:$F$355))</f>
        <v>John Deere</v>
      </c>
      <c r="F141" s="50" t="str">
        <f>IF($B141="","",LOOKUP($B141,[1]ADMIN!$A$4:$A$355,[1]ADMIN!$G$4:$G$355))</f>
        <v>644K</v>
      </c>
      <c r="G141" s="51" t="str">
        <f>IF($B141="","",LOOKUP($B141,[1]ADMIN!$A$4:$A$355,[1]ADMIN!$I$4:$I$355))</f>
        <v xml:space="preserve">Wheel Loader Articulating- 4 cy bucket </v>
      </c>
      <c r="H141" s="52"/>
      <c r="I141" s="53">
        <f t="shared" si="2"/>
        <v>0</v>
      </c>
      <c r="J141" s="54" t="s">
        <v>40</v>
      </c>
      <c r="K141" s="62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4"/>
      <c r="W141" s="62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4"/>
      <c r="AI141" s="62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4"/>
      <c r="AU141" s="65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7"/>
      <c r="BG141" s="61">
        <f t="shared" si="3"/>
        <v>0</v>
      </c>
    </row>
    <row r="142" spans="1:59" ht="27.75" customHeight="1">
      <c r="A142" s="22">
        <v>134</v>
      </c>
      <c r="B142" s="22">
        <v>123</v>
      </c>
      <c r="C142" s="50" t="str">
        <f>IF($B142="","",LOOKUP($B142,[1]ADMIN!$A$4:$A$355,[1]ADMIN!$C$4:$C$355))</f>
        <v>UNI</v>
      </c>
      <c r="D142" s="50" t="str">
        <f>IF($B142="","",LOOKUP($B142,[1]ADMIN!$A$4:$A$355,[1]ADMIN!$E$4:$E$355))</f>
        <v>UNI007</v>
      </c>
      <c r="E142" s="50" t="str">
        <f>IF($B142="","",LOOKUP($B142,[1]ADMIN!$A$4:$A$355,[1]ADMIN!$F$4:$F$355))</f>
        <v xml:space="preserve">Takeuchi </v>
      </c>
      <c r="F142" s="50" t="str">
        <f>IF($B142="","",LOOKUP($B142,[1]ADMIN!$A$4:$A$355,[1]ADMIN!$G$4:$G$355))</f>
        <v>TL8</v>
      </c>
      <c r="G142" s="51" t="str">
        <f>IF($B142="","",LOOKUP($B142,[1]ADMIN!$A$4:$A$355,[1]ADMIN!$I$4:$I$355))</f>
        <v>Compact Track Loader- 2000 - 2399 lbs operating capacity</v>
      </c>
      <c r="H142" s="52"/>
      <c r="I142" s="53">
        <f t="shared" si="2"/>
        <v>0</v>
      </c>
      <c r="J142" s="54" t="s">
        <v>40</v>
      </c>
      <c r="K142" s="62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4"/>
      <c r="W142" s="62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4"/>
      <c r="AI142" s="62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4"/>
      <c r="AU142" s="65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7"/>
      <c r="BG142" s="61">
        <f t="shared" si="3"/>
        <v>0</v>
      </c>
    </row>
    <row r="143" spans="1:59" ht="27.75" customHeight="1">
      <c r="A143" s="22">
        <v>135</v>
      </c>
      <c r="B143" s="22">
        <v>124</v>
      </c>
      <c r="C143" s="50" t="str">
        <f>IF($B143="","",LOOKUP($B143,[1]ADMIN!$A$4:$A$355,[1]ADMIN!$C$4:$C$355))</f>
        <v>UNI</v>
      </c>
      <c r="D143" s="50" t="str">
        <f>IF($B143="","",LOOKUP($B143,[1]ADMIN!$A$4:$A$355,[1]ADMIN!$E$4:$E$355))</f>
        <v>UNI008</v>
      </c>
      <c r="E143" s="50" t="str">
        <f>IF($B143="","",LOOKUP($B143,[1]ADMIN!$A$4:$A$355,[1]ADMIN!$F$4:$F$355))</f>
        <v xml:space="preserve">Takeuchi </v>
      </c>
      <c r="F143" s="50" t="str">
        <f>IF($B143="","",LOOKUP($B143,[1]ADMIN!$A$4:$A$355,[1]ADMIN!$G$4:$G$355))</f>
        <v>TL10</v>
      </c>
      <c r="G143" s="51" t="str">
        <f>IF($B143="","",LOOKUP($B143,[1]ADMIN!$A$4:$A$355,[1]ADMIN!$I$4:$I$355))</f>
        <v>Compact Track Loader- 2400 - 2599 lbs operating capacity</v>
      </c>
      <c r="H143" s="52"/>
      <c r="I143" s="53">
        <f t="shared" si="2"/>
        <v>0</v>
      </c>
      <c r="J143" s="54" t="s">
        <v>40</v>
      </c>
      <c r="K143" s="62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4"/>
      <c r="W143" s="62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4"/>
      <c r="AI143" s="62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4"/>
      <c r="AU143" s="65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7"/>
      <c r="BG143" s="61">
        <f t="shared" si="3"/>
        <v>0</v>
      </c>
    </row>
    <row r="144" spans="1:59" ht="27.75" customHeight="1">
      <c r="A144" s="22">
        <v>136</v>
      </c>
      <c r="B144" s="22">
        <v>125</v>
      </c>
      <c r="C144" s="50" t="str">
        <f>IF($B144="","",LOOKUP($B144,[1]ADMIN!$A$4:$A$355,[1]ADMIN!$C$4:$C$355))</f>
        <v>UNI</v>
      </c>
      <c r="D144" s="50" t="str">
        <f>IF($B144="","",LOOKUP($B144,[1]ADMIN!$A$4:$A$355,[1]ADMIN!$E$4:$E$355))</f>
        <v>UNI009</v>
      </c>
      <c r="E144" s="50" t="str">
        <f>IF($B144="","",LOOKUP($B144,[1]ADMIN!$A$4:$A$355,[1]ADMIN!$F$4:$F$355))</f>
        <v xml:space="preserve">Takeuchi </v>
      </c>
      <c r="F144" s="50" t="str">
        <f>IF($B144="","",LOOKUP($B144,[1]ADMIN!$A$4:$A$355,[1]ADMIN!$G$4:$G$355))</f>
        <v>TL12</v>
      </c>
      <c r="G144" s="51" t="str">
        <f>IF($B144="","",LOOKUP($B144,[1]ADMIN!$A$4:$A$355,[1]ADMIN!$I$4:$I$355))</f>
        <v>Compact Track Loader- 2600 - 2999 lbs operating capacity</v>
      </c>
      <c r="H144" s="52"/>
      <c r="I144" s="53">
        <f t="shared" si="2"/>
        <v>0</v>
      </c>
      <c r="J144" s="54" t="s">
        <v>40</v>
      </c>
      <c r="K144" s="62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4"/>
      <c r="W144" s="62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4"/>
      <c r="AI144" s="62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4"/>
      <c r="AU144" s="65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7"/>
      <c r="BG144" s="61">
        <f t="shared" si="3"/>
        <v>0</v>
      </c>
    </row>
    <row r="145" spans="1:59" ht="27.75" customHeight="1">
      <c r="A145" s="22">
        <v>137</v>
      </c>
      <c r="B145" s="22">
        <v>126</v>
      </c>
      <c r="C145" s="50" t="str">
        <f>IF($B145="","",LOOKUP($B145,[1]ADMIN!$A$4:$A$355,[1]ADMIN!$C$4:$C$355))</f>
        <v>DZR</v>
      </c>
      <c r="D145" s="50" t="str">
        <f>IF($B145="","",LOOKUP($B145,[1]ADMIN!$A$4:$A$355,[1]ADMIN!$E$4:$E$355))</f>
        <v>DZR075</v>
      </c>
      <c r="E145" s="50" t="str">
        <f>IF($B145="","",LOOKUP($B145,[1]ADMIN!$A$4:$A$355,[1]ADMIN!$F$4:$F$355))</f>
        <v>John Deere</v>
      </c>
      <c r="F145" s="50" t="str">
        <f>IF($B145="","",LOOKUP($B145,[1]ADMIN!$A$4:$A$355,[1]ADMIN!$G$4:$G$355))</f>
        <v>450J</v>
      </c>
      <c r="G145" s="51" t="str">
        <f>IF($B145="","",LOOKUP($B145,[1]ADMIN!$A$4:$A$355,[1]ADMIN!$I$4:$I$355))</f>
        <v xml:space="preserve">Dozer- standard track 70 - 75 hp </v>
      </c>
      <c r="H145" s="52"/>
      <c r="I145" s="53">
        <f t="shared" si="2"/>
        <v>0</v>
      </c>
      <c r="J145" s="54" t="s">
        <v>40</v>
      </c>
      <c r="K145" s="62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4"/>
      <c r="W145" s="62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4"/>
      <c r="AI145" s="62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4"/>
      <c r="AU145" s="65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7"/>
      <c r="BG145" s="61">
        <f t="shared" si="3"/>
        <v>0</v>
      </c>
    </row>
    <row r="146" spans="1:59" ht="27.75" customHeight="1">
      <c r="A146" s="22">
        <v>138</v>
      </c>
      <c r="B146" s="22">
        <v>127</v>
      </c>
      <c r="C146" s="50" t="str">
        <f>IF($B146="","",LOOKUP($B146,[1]ADMIN!$A$4:$A$355,[1]ADMIN!$C$4:$C$355))</f>
        <v>DZR</v>
      </c>
      <c r="D146" s="50" t="str">
        <f>IF($B146="","",LOOKUP($B146,[1]ADMIN!$A$4:$A$355,[1]ADMIN!$E$4:$E$355))</f>
        <v>DZR100</v>
      </c>
      <c r="E146" s="50" t="str">
        <f>IF($B146="","",LOOKUP($B146,[1]ADMIN!$A$4:$A$355,[1]ADMIN!$F$4:$F$355))</f>
        <v>John Deere</v>
      </c>
      <c r="F146" s="50" t="str">
        <f>IF($B146="","",LOOKUP($B146,[1]ADMIN!$A$4:$A$355,[1]ADMIN!$G$4:$G$355))</f>
        <v>550K</v>
      </c>
      <c r="G146" s="51" t="str">
        <f>IF($B146="","",LOOKUP($B146,[1]ADMIN!$A$4:$A$355,[1]ADMIN!$I$4:$I$355))</f>
        <v>Dozer- standard track 90 - 95 hp</v>
      </c>
      <c r="H146" s="52"/>
      <c r="I146" s="53">
        <f t="shared" si="2"/>
        <v>0</v>
      </c>
      <c r="J146" s="54" t="s">
        <v>40</v>
      </c>
      <c r="K146" s="62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4"/>
      <c r="W146" s="62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4"/>
      <c r="AI146" s="62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4"/>
      <c r="AU146" s="65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7"/>
      <c r="BG146" s="61">
        <f t="shared" si="3"/>
        <v>0</v>
      </c>
    </row>
    <row r="147" spans="1:59" ht="27.75" customHeight="1">
      <c r="A147" s="22">
        <v>139</v>
      </c>
      <c r="B147" s="22">
        <v>128</v>
      </c>
      <c r="C147" s="50" t="str">
        <f>IF($B147="","",LOOKUP($B147,[1]ADMIN!$A$4:$A$355,[1]ADMIN!$C$4:$C$355))</f>
        <v>DZR</v>
      </c>
      <c r="D147" s="50" t="str">
        <f>IF($B147="","",LOOKUP($B147,[1]ADMIN!$A$4:$A$355,[1]ADMIN!$E$4:$E$355))</f>
        <v>DZR150</v>
      </c>
      <c r="E147" s="50" t="str">
        <f>IF($B147="","",LOOKUP($B147,[1]ADMIN!$A$4:$A$355,[1]ADMIN!$F$4:$F$355))</f>
        <v>John Deere</v>
      </c>
      <c r="F147" s="50" t="str">
        <f>IF($B147="","",LOOKUP($B147,[1]ADMIN!$A$4:$A$355,[1]ADMIN!$G$4:$G$355))</f>
        <v>750K</v>
      </c>
      <c r="G147" s="51" t="str">
        <f>IF($B147="","",LOOKUP($B147,[1]ADMIN!$A$4:$A$355,[1]ADMIN!$I$4:$I$355))</f>
        <v xml:space="preserve">Dozer- standard track 145 - 155 hp </v>
      </c>
      <c r="H147" s="52"/>
      <c r="I147" s="53">
        <f t="shared" si="2"/>
        <v>0</v>
      </c>
      <c r="J147" s="54" t="s">
        <v>40</v>
      </c>
      <c r="K147" s="62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4"/>
      <c r="W147" s="62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4"/>
      <c r="AI147" s="62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4"/>
      <c r="AU147" s="65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7"/>
      <c r="BG147" s="61">
        <f t="shared" si="3"/>
        <v>0</v>
      </c>
    </row>
    <row r="148" spans="1:59" ht="27.75" customHeight="1">
      <c r="A148" s="22">
        <v>140</v>
      </c>
      <c r="B148" s="22">
        <v>129</v>
      </c>
      <c r="C148" s="50" t="str">
        <f>IF($B148="","",LOOKUP($B148,[1]ADMIN!$A$4:$A$355,[1]ADMIN!$C$4:$C$355))</f>
        <v>PSC</v>
      </c>
      <c r="D148" s="50" t="str">
        <f>IF($B148="","",LOOKUP($B148,[1]ADMIN!$A$4:$A$355,[1]ADMIN!$E$4:$E$355))</f>
        <v>PSCEC1</v>
      </c>
      <c r="E148" s="50" t="str">
        <f>IF($B148="","",LOOKUP($B148,[1]ADMIN!$A$4:$A$355,[1]ADMIN!$F$4:$F$355))</f>
        <v>John Deere</v>
      </c>
      <c r="F148" s="50" t="str">
        <f>IF($B148="","",LOOKUP($B148,[1]ADMIN!$A$4:$A$355,[1]ADMIN!$G$4:$G$355))</f>
        <v>26G</v>
      </c>
      <c r="G148" s="51" t="str">
        <f>IF($B148="","",LOOKUP($B148,[1]ADMIN!$A$4:$A$355,[1]ADMIN!$I$4:$I$355))</f>
        <v xml:space="preserve">Mini Excavator- 6000 - 6799 lbs  </v>
      </c>
      <c r="H148" s="52"/>
      <c r="I148" s="53">
        <f t="shared" si="2"/>
        <v>0</v>
      </c>
      <c r="J148" s="54" t="s">
        <v>40</v>
      </c>
      <c r="K148" s="62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4"/>
      <c r="W148" s="62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4"/>
      <c r="AI148" s="62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4"/>
      <c r="AU148" s="65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7"/>
      <c r="BG148" s="61">
        <f t="shared" si="3"/>
        <v>0</v>
      </c>
    </row>
    <row r="149" spans="1:59" ht="27.75" customHeight="1">
      <c r="A149" s="22">
        <v>141</v>
      </c>
      <c r="B149" s="22">
        <v>130</v>
      </c>
      <c r="C149" s="50" t="str">
        <f>IF($B149="","",LOOKUP($B149,[1]ADMIN!$A$4:$A$355,[1]ADMIN!$C$4:$C$355))</f>
        <v>PSC</v>
      </c>
      <c r="D149" s="50" t="str">
        <f>IF($B149="","",LOOKUP($B149,[1]ADMIN!$A$4:$A$355,[1]ADMIN!$E$4:$E$355))</f>
        <v>PSCEC1</v>
      </c>
      <c r="E149" s="50" t="str">
        <f>IF($B149="","",LOOKUP($B149,[1]ADMIN!$A$4:$A$355,[1]ADMIN!$F$4:$F$355))</f>
        <v>John Deere</v>
      </c>
      <c r="F149" s="50" t="str">
        <f>IF($B149="","",LOOKUP($B149,[1]ADMIN!$A$4:$A$355,[1]ADMIN!$G$4:$G$355))</f>
        <v>35G</v>
      </c>
      <c r="G149" s="51" t="str">
        <f>IF($B149="","",LOOKUP($B149,[1]ADMIN!$A$4:$A$355,[1]ADMIN!$I$4:$I$355))</f>
        <v>Mini Excavator- 7400 - 9199 lbs</v>
      </c>
      <c r="H149" s="52"/>
      <c r="I149" s="53">
        <f t="shared" ref="I149:I213" si="4">SUM(K149:BF149)</f>
        <v>0</v>
      </c>
      <c r="J149" s="54" t="s">
        <v>40</v>
      </c>
      <c r="K149" s="62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4"/>
      <c r="W149" s="62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4"/>
      <c r="AI149" s="62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4"/>
      <c r="AU149" s="65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7"/>
      <c r="BG149" s="61">
        <f t="shared" ref="BG149:BG213" si="5">H149*I149</f>
        <v>0</v>
      </c>
    </row>
    <row r="150" spans="1:59" ht="27.75" customHeight="1">
      <c r="A150" s="22">
        <v>142</v>
      </c>
      <c r="B150" s="22">
        <v>131</v>
      </c>
      <c r="C150" s="50" t="str">
        <f>IF($B150="","",LOOKUP($B150,[1]ADMIN!$A$4:$A$355,[1]ADMIN!$C$4:$C$355))</f>
        <v>PSC</v>
      </c>
      <c r="D150" s="50" t="str">
        <f>IF($B150="","",LOOKUP($B150,[1]ADMIN!$A$4:$A$355,[1]ADMIN!$E$4:$E$355))</f>
        <v>PSCEC1</v>
      </c>
      <c r="E150" s="50" t="str">
        <f>IF($B150="","",LOOKUP($B150,[1]ADMIN!$A$4:$A$355,[1]ADMIN!$F$4:$F$355))</f>
        <v>John Deere</v>
      </c>
      <c r="F150" s="50" t="str">
        <f>IF($B150="","",LOOKUP($B150,[1]ADMIN!$A$4:$A$355,[1]ADMIN!$G$4:$G$355))</f>
        <v>60G</v>
      </c>
      <c r="G150" s="51" t="str">
        <f>IF($B150="","",LOOKUP($B150,[1]ADMIN!$A$4:$A$355,[1]ADMIN!$I$4:$I$355))</f>
        <v>Mini Excavator- 10000 - 14000 lbs</v>
      </c>
      <c r="H150" s="52"/>
      <c r="I150" s="53">
        <f t="shared" si="4"/>
        <v>0</v>
      </c>
      <c r="J150" s="54" t="s">
        <v>40</v>
      </c>
      <c r="K150" s="62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4"/>
      <c r="W150" s="62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4"/>
      <c r="AI150" s="62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4"/>
      <c r="AU150" s="65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7"/>
      <c r="BG150" s="61">
        <f t="shared" si="5"/>
        <v>0</v>
      </c>
    </row>
    <row r="151" spans="1:59" ht="27.75" customHeight="1">
      <c r="A151" s="22">
        <v>143</v>
      </c>
      <c r="B151" s="22">
        <v>132</v>
      </c>
      <c r="C151" s="50" t="str">
        <f>IF($B151="","",LOOKUP($B151,[1]ADMIN!$A$4:$A$355,[1]ADMIN!$C$4:$C$355))</f>
        <v>PSC</v>
      </c>
      <c r="D151" s="50" t="str">
        <f>IF($B151="","",LOOKUP($B151,[1]ADMIN!$A$4:$A$355,[1]ADMIN!$E$4:$E$355))</f>
        <v>PSC100</v>
      </c>
      <c r="E151" s="50" t="str">
        <f>IF($B151="","",LOOKUP($B151,[1]ADMIN!$A$4:$A$355,[1]ADMIN!$F$4:$F$355))</f>
        <v>John Deere</v>
      </c>
      <c r="F151" s="50" t="str">
        <f>IF($B151="","",LOOKUP($B151,[1]ADMIN!$A$4:$A$355,[1]ADMIN!$G$4:$G$355))</f>
        <v>135G</v>
      </c>
      <c r="G151" s="51" t="str">
        <f>IF($B151="","",LOOKUP($B151,[1]ADMIN!$A$4:$A$355,[1]ADMIN!$I$4:$I$355))</f>
        <v xml:space="preserve">Excavator- 30000 - 35000 lbs            </v>
      </c>
      <c r="H151" s="52"/>
      <c r="I151" s="53">
        <f t="shared" si="4"/>
        <v>0</v>
      </c>
      <c r="J151" s="54" t="s">
        <v>40</v>
      </c>
      <c r="K151" s="62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4"/>
      <c r="W151" s="62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4"/>
      <c r="AI151" s="62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4"/>
      <c r="AU151" s="65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7"/>
      <c r="BG151" s="61">
        <f t="shared" si="5"/>
        <v>0</v>
      </c>
    </row>
    <row r="152" spans="1:59" ht="27.75" customHeight="1">
      <c r="A152" s="22">
        <v>144</v>
      </c>
      <c r="B152" s="22">
        <v>133</v>
      </c>
      <c r="C152" s="50" t="str">
        <f>IF($B152="","",LOOKUP($B152,[1]ADMIN!$A$4:$A$355,[1]ADMIN!$C$4:$C$355))</f>
        <v>PSC</v>
      </c>
      <c r="D152" s="50" t="str">
        <f>IF($B152="","",LOOKUP($B152,[1]ADMIN!$A$4:$A$355,[1]ADMIN!$E$4:$E$355))</f>
        <v>PSC150</v>
      </c>
      <c r="E152" s="50" t="str">
        <f>IF($B152="","",LOOKUP($B152,[1]ADMIN!$A$4:$A$355,[1]ADMIN!$F$4:$F$355))</f>
        <v>John Deere</v>
      </c>
      <c r="F152" s="50" t="str">
        <f>IF($B152="","",LOOKUP($B152,[1]ADMIN!$A$4:$A$355,[1]ADMIN!$G$4:$G$355))</f>
        <v>210G</v>
      </c>
      <c r="G152" s="51" t="str">
        <f>IF($B152="","",LOOKUP($B152,[1]ADMIN!$A$4:$A$355,[1]ADMIN!$I$4:$I$355))</f>
        <v xml:space="preserve">Excavator- 45000 - 50000 lbs            </v>
      </c>
      <c r="H152" s="52"/>
      <c r="I152" s="53">
        <f t="shared" si="4"/>
        <v>0</v>
      </c>
      <c r="J152" s="54" t="s">
        <v>40</v>
      </c>
      <c r="K152" s="62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4"/>
      <c r="W152" s="62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4"/>
      <c r="AI152" s="62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4"/>
      <c r="AU152" s="65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7"/>
      <c r="BG152" s="61">
        <f t="shared" si="5"/>
        <v>0</v>
      </c>
    </row>
    <row r="153" spans="1:59" ht="27.75" customHeight="1">
      <c r="A153" s="22">
        <v>145</v>
      </c>
      <c r="B153" s="22">
        <v>134</v>
      </c>
      <c r="C153" s="50" t="str">
        <f>IF($B153="","",LOOKUP($B153,[1]ADMIN!$A$4:$A$355,[1]ADMIN!$C$4:$C$355))</f>
        <v>PSC</v>
      </c>
      <c r="D153" s="50" t="str">
        <f>IF($B153="","",LOOKUP($B153,[1]ADMIN!$A$4:$A$355,[1]ADMIN!$E$4:$E$355))</f>
        <v>PSC200</v>
      </c>
      <c r="E153" s="50" t="str">
        <f>IF($B153="","",LOOKUP($B153,[1]ADMIN!$A$4:$A$355,[1]ADMIN!$F$4:$F$355))</f>
        <v>John Deere</v>
      </c>
      <c r="F153" s="50" t="str">
        <f>IF($B153="","",LOOKUP($B153,[1]ADMIN!$A$4:$A$355,[1]ADMIN!$G$4:$G$355))</f>
        <v>250GLC</v>
      </c>
      <c r="G153" s="51" t="str">
        <f>IF($B153="","",LOOKUP($B153,[1]ADMIN!$A$4:$A$355,[1]ADMIN!$I$4:$I$355))</f>
        <v xml:space="preserve">Excavator- 55000 - 60000 lbs            </v>
      </c>
      <c r="H153" s="52"/>
      <c r="I153" s="53">
        <f t="shared" si="4"/>
        <v>0</v>
      </c>
      <c r="J153" s="54" t="s">
        <v>40</v>
      </c>
      <c r="K153" s="62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4"/>
      <c r="W153" s="62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4"/>
      <c r="AI153" s="62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4"/>
      <c r="AU153" s="65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7"/>
      <c r="BG153" s="61">
        <f t="shared" si="5"/>
        <v>0</v>
      </c>
    </row>
    <row r="154" spans="1:59" ht="27.75" customHeight="1">
      <c r="A154" s="22">
        <v>146</v>
      </c>
      <c r="B154" s="22">
        <v>135</v>
      </c>
      <c r="C154" s="50" t="str">
        <f>IF($B154="","",LOOKUP($B154,[1]ADMIN!$A$4:$A$355,[1]ADMIN!$C$4:$C$355))</f>
        <v>PSC</v>
      </c>
      <c r="D154" s="50" t="str">
        <f>IF($B154="","",LOOKUP($B154,[1]ADMIN!$A$4:$A$355,[1]ADMIN!$E$4:$E$355))</f>
        <v>PSC275</v>
      </c>
      <c r="E154" s="50" t="str">
        <f>IF($B154="","",LOOKUP($B154,[1]ADMIN!$A$4:$A$355,[1]ADMIN!$F$4:$F$355))</f>
        <v>John Deere</v>
      </c>
      <c r="F154" s="50" t="str">
        <f>IF($B154="","",LOOKUP($B154,[1]ADMIN!$A$4:$A$355,[1]ADMIN!$G$4:$G$355))</f>
        <v>350GLC</v>
      </c>
      <c r="G154" s="51" t="str">
        <f>IF($B154="","",LOOKUP($B154,[1]ADMIN!$A$4:$A$355,[1]ADMIN!$I$4:$I$355))</f>
        <v xml:space="preserve">Excavator- 75000 - 80000 lbs            </v>
      </c>
      <c r="H154" s="52"/>
      <c r="I154" s="53">
        <f t="shared" si="4"/>
        <v>0</v>
      </c>
      <c r="J154" s="54" t="s">
        <v>40</v>
      </c>
      <c r="K154" s="62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4"/>
      <c r="W154" s="62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4"/>
      <c r="AI154" s="62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4"/>
      <c r="AU154" s="65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7"/>
      <c r="BG154" s="61">
        <f t="shared" si="5"/>
        <v>0</v>
      </c>
    </row>
    <row r="155" spans="1:59" ht="27.75" customHeight="1">
      <c r="A155" s="22">
        <v>147</v>
      </c>
      <c r="B155" s="22">
        <v>136</v>
      </c>
      <c r="C155" s="50" t="str">
        <f>IF($B155="","",LOOKUP($B155,[1]ADMIN!$A$4:$A$355,[1]ADMIN!$C$4:$C$355))</f>
        <v>FLW</v>
      </c>
      <c r="D155" s="50" t="str">
        <f>IF($B155="","",LOOKUP($B155,[1]ADMIN!$A$4:$A$355,[1]ADMIN!$E$4:$E$355))</f>
        <v>FLW005</v>
      </c>
      <c r="E155" s="50" t="str">
        <f>IF($B155="","",LOOKUP($B155,[1]ADMIN!$A$4:$A$355,[1]ADMIN!$F$4:$F$355))</f>
        <v>Toyota</v>
      </c>
      <c r="F155" s="50" t="str">
        <f>IF($B155="","",LOOKUP($B155,[1]ADMIN!$A$4:$A$355,[1]ADMIN!$G$4:$G$355))</f>
        <v>8FGU25</v>
      </c>
      <c r="G155" s="51" t="str">
        <f>IF($B155="","",LOOKUP($B155,[1]ADMIN!$A$4:$A$355,[1]ADMIN!$I$4:$I$355))</f>
        <v>Forklift Warehouse- Gas IC engine 5000 lbs lift pneumatic tires (Generic Model)</v>
      </c>
      <c r="H155" s="52"/>
      <c r="I155" s="53">
        <f t="shared" si="4"/>
        <v>0</v>
      </c>
      <c r="J155" s="54" t="s">
        <v>40</v>
      </c>
      <c r="K155" s="62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4"/>
      <c r="W155" s="62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4"/>
      <c r="AI155" s="62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4"/>
      <c r="AU155" s="65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7"/>
      <c r="BG155" s="61">
        <f t="shared" si="5"/>
        <v>0</v>
      </c>
    </row>
    <row r="156" spans="1:59" ht="27.75" customHeight="1">
      <c r="A156" s="22">
        <v>148</v>
      </c>
      <c r="B156" s="22">
        <v>137</v>
      </c>
      <c r="C156" s="50" t="str">
        <f>IF($B156="","",LOOKUP($B156,[1]ADMIN!$A$4:$A$355,[1]ADMIN!$C$4:$C$355))</f>
        <v>FLW</v>
      </c>
      <c r="D156" s="50" t="str">
        <f>IF($B156="","",LOOKUP($B156,[1]ADMIN!$A$4:$A$355,[1]ADMIN!$E$4:$E$355))</f>
        <v>FLW006</v>
      </c>
      <c r="E156" s="50" t="str">
        <f>IF($B156="","",LOOKUP($B156,[1]ADMIN!$A$4:$A$355,[1]ADMIN!$F$4:$F$355))</f>
        <v>Toyota</v>
      </c>
      <c r="F156" s="50" t="str">
        <f>IF($B156="","",LOOKUP($B156,[1]ADMIN!$A$4:$A$355,[1]ADMIN!$G$4:$G$355))</f>
        <v>8FGU32</v>
      </c>
      <c r="G156" s="51" t="str">
        <f>IF($B156="","",LOOKUP($B156,[1]ADMIN!$A$4:$A$355,[1]ADMIN!$I$4:$I$355))</f>
        <v>Forklift Warehouse- Gas IC engine 6500 lbs lift pneumatic tires (Generic Model)</v>
      </c>
      <c r="H156" s="52"/>
      <c r="I156" s="53">
        <f t="shared" si="4"/>
        <v>0</v>
      </c>
      <c r="J156" s="54" t="s">
        <v>40</v>
      </c>
      <c r="K156" s="62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4"/>
      <c r="W156" s="62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4"/>
      <c r="AI156" s="62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4"/>
      <c r="AU156" s="65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7"/>
      <c r="BG156" s="61">
        <f t="shared" si="5"/>
        <v>0</v>
      </c>
    </row>
    <row r="157" spans="1:59" ht="27.75" customHeight="1">
      <c r="A157" s="22">
        <v>149</v>
      </c>
      <c r="B157" s="22">
        <v>138</v>
      </c>
      <c r="C157" s="50" t="str">
        <f>IF($B157="","",LOOKUP($B157,[1]ADMIN!$A$4:$A$355,[1]ADMIN!$C$4:$C$355))</f>
        <v>FLW</v>
      </c>
      <c r="D157" s="50" t="str">
        <f>IF($B157="","",LOOKUP($B157,[1]ADMIN!$A$4:$A$355,[1]ADMIN!$E$4:$E$355))</f>
        <v>FLW008</v>
      </c>
      <c r="E157" s="50" t="str">
        <f>IF($B157="","",LOOKUP($B157,[1]ADMIN!$A$4:$A$355,[1]ADMIN!$F$4:$F$355))</f>
        <v>Toyota</v>
      </c>
      <c r="F157" s="50" t="str">
        <f>IF($B157="","",LOOKUP($B157,[1]ADMIN!$A$4:$A$355,[1]ADMIN!$G$4:$G$355))</f>
        <v>8FG35U</v>
      </c>
      <c r="G157" s="51" t="str">
        <f>IF($B157="","",LOOKUP($B157,[1]ADMIN!$A$4:$A$355,[1]ADMIN!$I$4:$I$355))</f>
        <v>Forklift Warehouse- IC engine 8000 lbs lift pneumatic tires</v>
      </c>
      <c r="H157" s="52"/>
      <c r="I157" s="53">
        <f t="shared" si="4"/>
        <v>0</v>
      </c>
      <c r="J157" s="54" t="s">
        <v>40</v>
      </c>
      <c r="K157" s="62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4"/>
      <c r="W157" s="62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4"/>
      <c r="AI157" s="62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4"/>
      <c r="AU157" s="65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7"/>
      <c r="BG157" s="61">
        <f t="shared" si="5"/>
        <v>0</v>
      </c>
    </row>
    <row r="158" spans="1:59" ht="27.75" customHeight="1">
      <c r="A158" s="22">
        <v>150</v>
      </c>
      <c r="B158" s="22">
        <v>139</v>
      </c>
      <c r="C158" s="50" t="str">
        <f>IF($B158="","",LOOKUP($B158,[1]ADMIN!$A$4:$A$355,[1]ADMIN!$C$4:$C$355))</f>
        <v>FLW</v>
      </c>
      <c r="D158" s="50" t="str">
        <f>IF($B158="","",LOOKUP($B158,[1]ADMIN!$A$4:$A$355,[1]ADMIN!$E$4:$E$355))</f>
        <v>FLW010</v>
      </c>
      <c r="E158" s="50" t="str">
        <f>IF($B158="","",LOOKUP($B158,[1]ADMIN!$A$4:$A$355,[1]ADMIN!$F$4:$F$355))</f>
        <v>Toyota</v>
      </c>
      <c r="F158" s="50" t="str">
        <f>IF($B158="","",LOOKUP($B158,[1]ADMIN!$A$4:$A$355,[1]ADMIN!$G$4:$G$355))</f>
        <v>8FG45U</v>
      </c>
      <c r="G158" s="51" t="str">
        <f>IF($B158="","",LOOKUP($B158,[1]ADMIN!$A$4:$A$355,[1]ADMIN!$I$4:$I$355))</f>
        <v>Forklift Warehouse- Gas IC Engine 10000 lbs lift pneumatic tires (Generic Model)</v>
      </c>
      <c r="H158" s="52"/>
      <c r="I158" s="53">
        <f t="shared" si="4"/>
        <v>0</v>
      </c>
      <c r="J158" s="54" t="s">
        <v>40</v>
      </c>
      <c r="K158" s="62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4"/>
      <c r="W158" s="62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4"/>
      <c r="AI158" s="62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4"/>
      <c r="AU158" s="65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7"/>
      <c r="BG158" s="61">
        <f t="shared" si="5"/>
        <v>0</v>
      </c>
    </row>
    <row r="159" spans="1:59" ht="27.75" customHeight="1">
      <c r="A159" s="22">
        <v>151</v>
      </c>
      <c r="B159" s="22">
        <v>140</v>
      </c>
      <c r="C159" s="50" t="str">
        <f>IF($B159="","",LOOKUP($B159,[1]ADMIN!$A$4:$A$355,[1]ADMIN!$C$4:$C$355))</f>
        <v>FLW</v>
      </c>
      <c r="D159" s="50" t="str">
        <f>IF($B159="","",LOOKUP($B159,[1]ADMIN!$A$4:$A$355,[1]ADMIN!$E$4:$E$355))</f>
        <v>FLW015</v>
      </c>
      <c r="E159" s="50" t="str">
        <f>IF($B159="","",LOOKUP($B159,[1]ADMIN!$A$4:$A$355,[1]ADMIN!$F$4:$F$355))</f>
        <v>Toyota</v>
      </c>
      <c r="F159" s="50" t="str">
        <f>IF($B159="","",LOOKUP($B159,[1]ADMIN!$A$4:$A$355,[1]ADMIN!$G$4:$G$355))</f>
        <v>8FG70U</v>
      </c>
      <c r="G159" s="51" t="str">
        <f>IF($B159="","",LOOKUP($B159,[1]ADMIN!$A$4:$A$355,[1]ADMIN!$I$4:$I$355))</f>
        <v>Forklift Warehouse- Gas IC engine 15500 lbs lift pneumatic tires (Generic Model)</v>
      </c>
      <c r="H159" s="52"/>
      <c r="I159" s="53">
        <f t="shared" si="4"/>
        <v>0</v>
      </c>
      <c r="J159" s="54" t="s">
        <v>40</v>
      </c>
      <c r="K159" s="62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4"/>
      <c r="W159" s="62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4"/>
      <c r="AI159" s="62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4"/>
      <c r="AU159" s="65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7"/>
      <c r="BG159" s="61">
        <f t="shared" si="5"/>
        <v>0</v>
      </c>
    </row>
    <row r="160" spans="1:59" ht="27.75" customHeight="1">
      <c r="A160" s="22">
        <v>152</v>
      </c>
      <c r="B160" s="22">
        <v>141</v>
      </c>
      <c r="C160" s="50" t="str">
        <f>IF($B160="","",LOOKUP($B160,[1]ADMIN!$A$4:$A$355,[1]ADMIN!$C$4:$C$355))</f>
        <v>FLW</v>
      </c>
      <c r="D160" s="50" t="str">
        <f>IF($B160="","",LOOKUP($B160,[1]ADMIN!$A$4:$A$355,[1]ADMIN!$E$4:$E$355))</f>
        <v>FLW020</v>
      </c>
      <c r="E160" s="50" t="str">
        <f>IF($B160="","",LOOKUP($B160,[1]ADMIN!$A$4:$A$355,[1]ADMIN!$F$4:$F$355))</f>
        <v>Toyota</v>
      </c>
      <c r="F160" s="50" t="str">
        <f>IF($B160="","",LOOKUP($B160,[1]ADMIN!$A$4:$A$355,[1]ADMIN!$G$4:$G$355))</f>
        <v>4FD100</v>
      </c>
      <c r="G160" s="51" t="str">
        <f>IF($B160="","",LOOKUP($B160,[1]ADMIN!$A$4:$A$355,[1]ADMIN!$I$4:$I$355))</f>
        <v>Forklift Warehouse- IC engine 22000 lbs lift pneumatic tires (Generic Model)</v>
      </c>
      <c r="H160" s="52"/>
      <c r="I160" s="53">
        <f t="shared" si="4"/>
        <v>0</v>
      </c>
      <c r="J160" s="54" t="s">
        <v>40</v>
      </c>
      <c r="K160" s="62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4"/>
      <c r="W160" s="62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4"/>
      <c r="AI160" s="62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4"/>
      <c r="AU160" s="65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7"/>
      <c r="BG160" s="61">
        <f t="shared" si="5"/>
        <v>0</v>
      </c>
    </row>
    <row r="161" spans="1:59" ht="27.75" customHeight="1">
      <c r="A161" s="22">
        <v>153</v>
      </c>
      <c r="B161" s="22">
        <v>142</v>
      </c>
      <c r="C161" s="50" t="str">
        <f>IF($B161="","",LOOKUP($B161,[1]ADMIN!$A$4:$A$355,[1]ADMIN!$C$4:$C$355))</f>
        <v>FLR</v>
      </c>
      <c r="D161" s="50" t="str">
        <f>IF($B161="","",LOOKUP($B161,[1]ADMIN!$A$4:$A$355,[1]ADMIN!$E$4:$E$355))</f>
        <v>FLR006</v>
      </c>
      <c r="E161" s="50" t="str">
        <f>IF($B161="","",LOOKUP($B161,[1]ADMIN!$A$4:$A$355,[1]ADMIN!$F$4:$F$355))</f>
        <v>Case</v>
      </c>
      <c r="F161" s="50" t="str">
        <f>IF($B161="","",LOOKUP($B161,[1]ADMIN!$A$4:$A$355,[1]ADMIN!$G$4:$G$355))</f>
        <v>586H</v>
      </c>
      <c r="G161" s="51" t="str">
        <f>IF($B161="","",LOOKUP($B161,[1]ADMIN!$A$4:$A$355,[1]ADMIN!$I$4:$I$355))</f>
        <v>Forklift Straight Mast- diesel 4WD 6000 lbs 21ft max fork height</v>
      </c>
      <c r="H161" s="52"/>
      <c r="I161" s="53">
        <f t="shared" si="4"/>
        <v>0</v>
      </c>
      <c r="J161" s="54" t="s">
        <v>40</v>
      </c>
      <c r="K161" s="62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4"/>
      <c r="W161" s="62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4"/>
      <c r="AI161" s="62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4"/>
      <c r="AU161" s="65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7"/>
      <c r="BG161" s="61">
        <f t="shared" si="5"/>
        <v>0</v>
      </c>
    </row>
    <row r="162" spans="1:59" ht="27.75" customHeight="1">
      <c r="A162" s="22">
        <v>154</v>
      </c>
      <c r="B162" s="22">
        <v>143</v>
      </c>
      <c r="C162" s="50" t="str">
        <f>IF($B162="","",LOOKUP($B162,[1]ADMIN!$A$4:$A$355,[1]ADMIN!$C$4:$C$355))</f>
        <v>FLH</v>
      </c>
      <c r="D162" s="50" t="str">
        <f>IF($B162="","",LOOKUP($B162,[1]ADMIN!$A$4:$A$355,[1]ADMIN!$E$4:$E$355))</f>
        <v>FLH006</v>
      </c>
      <c r="E162" s="50" t="str">
        <f>IF($B162="","",LOOKUP($B162,[1]ADMIN!$A$4:$A$355,[1]ADMIN!$F$4:$F$355))</f>
        <v>JLG</v>
      </c>
      <c r="F162" s="50">
        <f>IF($B162="","",LOOKUP($B162,[1]ADMIN!$A$4:$A$355,[1]ADMIN!$G$4:$G$355))</f>
        <v>642</v>
      </c>
      <c r="G162" s="51" t="str">
        <f>IF($B162="","",LOOKUP($B162,[1]ADMIN!$A$4:$A$355,[1]ADMIN!$I$4:$I$355))</f>
        <v xml:space="preserve">Forklift Variable Reach- 6000 lbs 42 ft max fork height </v>
      </c>
      <c r="H162" s="52"/>
      <c r="I162" s="53">
        <f t="shared" si="4"/>
        <v>0</v>
      </c>
      <c r="J162" s="54" t="s">
        <v>40</v>
      </c>
      <c r="K162" s="62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4"/>
      <c r="W162" s="62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4"/>
      <c r="AI162" s="62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4"/>
      <c r="AU162" s="65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7"/>
      <c r="BG162" s="61">
        <f t="shared" si="5"/>
        <v>0</v>
      </c>
    </row>
    <row r="163" spans="1:59" ht="27.75" customHeight="1">
      <c r="A163" s="22">
        <v>155</v>
      </c>
      <c r="B163" s="22">
        <v>144</v>
      </c>
      <c r="C163" s="50" t="str">
        <f>IF($B163="","",LOOKUP($B163,[1]ADMIN!$A$4:$A$355,[1]ADMIN!$C$4:$C$355))</f>
        <v>FLH</v>
      </c>
      <c r="D163" s="50" t="str">
        <f>IF($B163="","",LOOKUP($B163,[1]ADMIN!$A$4:$A$355,[1]ADMIN!$E$4:$E$355))</f>
        <v>FLH008</v>
      </c>
      <c r="E163" s="50" t="str">
        <f>IF($B163="","",LOOKUP($B163,[1]ADMIN!$A$4:$A$355,[1]ADMIN!$F$4:$F$355))</f>
        <v>JLG</v>
      </c>
      <c r="F163" s="50">
        <f>IF($B163="","",LOOKUP($B163,[1]ADMIN!$A$4:$A$355,[1]ADMIN!$G$4:$G$355))</f>
        <v>943</v>
      </c>
      <c r="G163" s="51" t="str">
        <f>IF($B163="","",LOOKUP($B163,[1]ADMIN!$A$4:$A$355,[1]ADMIN!$I$4:$I$355))</f>
        <v xml:space="preserve">Forklift Variable Reach- 9000 lbs 43ft max fork height </v>
      </c>
      <c r="H163" s="52"/>
      <c r="I163" s="53">
        <f t="shared" si="4"/>
        <v>0</v>
      </c>
      <c r="J163" s="54" t="s">
        <v>40</v>
      </c>
      <c r="K163" s="62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4"/>
      <c r="W163" s="62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4"/>
      <c r="AI163" s="62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4"/>
      <c r="AU163" s="65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7"/>
      <c r="BG163" s="61">
        <f t="shared" si="5"/>
        <v>0</v>
      </c>
    </row>
    <row r="164" spans="1:59" ht="27.75" customHeight="1">
      <c r="A164" s="22">
        <v>156</v>
      </c>
      <c r="B164" s="22">
        <v>145</v>
      </c>
      <c r="C164" s="50" t="str">
        <f>IF($B164="","",LOOKUP($B164,[1]ADMIN!$A$4:$A$355,[1]ADMIN!$C$4:$C$355))</f>
        <v>FLH</v>
      </c>
      <c r="D164" s="50" t="str">
        <f>IF($B164="","",LOOKUP($B164,[1]ADMIN!$A$4:$A$355,[1]ADMIN!$E$4:$E$355))</f>
        <v>FLH010</v>
      </c>
      <c r="E164" s="50" t="str">
        <f>IF($B164="","",LOOKUP($B164,[1]ADMIN!$A$4:$A$355,[1]ADMIN!$F$4:$F$355))</f>
        <v>JLG</v>
      </c>
      <c r="F164" s="50">
        <f>IF($B164="","",LOOKUP($B164,[1]ADMIN!$A$4:$A$355,[1]ADMIN!$G$4:$G$355))</f>
        <v>1055</v>
      </c>
      <c r="G164" s="51" t="str">
        <f>IF($B164="","",LOOKUP($B164,[1]ADMIN!$A$4:$A$355,[1]ADMIN!$I$4:$I$355))</f>
        <v xml:space="preserve">Forklift Variable Reach- 10000 lbs 54-56ft max fork height </v>
      </c>
      <c r="H164" s="52"/>
      <c r="I164" s="53">
        <f t="shared" si="4"/>
        <v>0</v>
      </c>
      <c r="J164" s="54" t="s">
        <v>40</v>
      </c>
      <c r="K164" s="62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4"/>
      <c r="W164" s="62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4"/>
      <c r="AI164" s="62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4"/>
      <c r="AU164" s="65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7"/>
      <c r="BG164" s="61">
        <f t="shared" si="5"/>
        <v>0</v>
      </c>
    </row>
    <row r="165" spans="1:59" ht="27.75" customHeight="1">
      <c r="A165" s="22">
        <v>157</v>
      </c>
      <c r="B165" s="22">
        <v>146</v>
      </c>
      <c r="C165" s="50" t="str">
        <f>IF($B165="","",LOOKUP($B165,[1]ADMIN!$A$4:$A$355,[1]ADMIN!$C$4:$C$355))</f>
        <v>FLH</v>
      </c>
      <c r="D165" s="50" t="str">
        <f>IF($B165="","",LOOKUP($B165,[1]ADMIN!$A$4:$A$355,[1]ADMIN!$E$4:$E$355))</f>
        <v>FLH010</v>
      </c>
      <c r="E165" s="50" t="str">
        <f>IF($B165="","",LOOKUP($B165,[1]ADMIN!$A$4:$A$355,[1]ADMIN!$F$4:$F$355))</f>
        <v>JLG</v>
      </c>
      <c r="F165" s="50">
        <f>IF($B165="","",LOOKUP($B165,[1]ADMIN!$A$4:$A$355,[1]ADMIN!$G$4:$G$355))</f>
        <v>1255</v>
      </c>
      <c r="G165" s="51" t="str">
        <f>IF($B165="","",LOOKUP($B165,[1]ADMIN!$A$4:$A$355,[1]ADMIN!$I$4:$I$355))</f>
        <v xml:space="preserve">Forklift Variable Reach- 12000 lbs 55ft max fork height </v>
      </c>
      <c r="H165" s="52"/>
      <c r="I165" s="53">
        <f t="shared" si="4"/>
        <v>0</v>
      </c>
      <c r="J165" s="54" t="s">
        <v>40</v>
      </c>
      <c r="K165" s="62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4"/>
      <c r="W165" s="62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4"/>
      <c r="AI165" s="62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4"/>
      <c r="AU165" s="65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7"/>
      <c r="BG165" s="61">
        <f t="shared" si="5"/>
        <v>0</v>
      </c>
    </row>
    <row r="166" spans="1:59" ht="27.75" customHeight="1">
      <c r="A166" s="22">
        <v>158</v>
      </c>
      <c r="B166" s="22">
        <v>147</v>
      </c>
      <c r="C166" s="50" t="str">
        <f>IF($B166="","",LOOKUP($B166,[1]ADMIN!$A$4:$A$355,[1]ADMIN!$C$4:$C$355))</f>
        <v>WPC</v>
      </c>
      <c r="D166" s="50" t="str">
        <f>IF($B166="","",LOOKUP($B166,[1]ADMIN!$A$4:$A$355,[1]ADMIN!$E$4:$E$355))</f>
        <v>WPC002</v>
      </c>
      <c r="E166" s="50" t="str">
        <f>IF($B166="","",LOOKUP($B166,[1]ADMIN!$A$4:$A$355,[1]ADMIN!$F$4:$F$355))</f>
        <v>M-Q</v>
      </c>
      <c r="F166" s="50" t="str">
        <f>IF($B166="","",LOOKUP($B166,[1]ADMIN!$A$4:$A$355,[1]ADMIN!$G$4:$G$355))</f>
        <v>QP2TH</v>
      </c>
      <c r="G166" s="51" t="str">
        <f>IF($B166="","",LOOKUP($B166,[1]ADMIN!$A$4:$A$355,[1]ADMIN!$I$4:$I$355))</f>
        <v>Water Pump Centrifugal- 2 in (trash)</v>
      </c>
      <c r="H166" s="52"/>
      <c r="I166" s="53">
        <f t="shared" si="4"/>
        <v>0</v>
      </c>
      <c r="J166" s="54" t="s">
        <v>40</v>
      </c>
      <c r="K166" s="62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4"/>
      <c r="W166" s="62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4"/>
      <c r="AI166" s="62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4"/>
      <c r="AU166" s="65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7"/>
      <c r="BG166" s="61">
        <f t="shared" si="5"/>
        <v>0</v>
      </c>
    </row>
    <row r="167" spans="1:59" ht="27.75" customHeight="1">
      <c r="A167" s="22">
        <v>159</v>
      </c>
      <c r="B167" s="22">
        <v>148</v>
      </c>
      <c r="C167" s="50" t="str">
        <f>IF($B167="","",LOOKUP($B167,[1]ADMIN!$A$4:$A$355,[1]ADMIN!$C$4:$C$355))</f>
        <v>WPC</v>
      </c>
      <c r="D167" s="50" t="str">
        <f>IF($B167="","",LOOKUP($B167,[1]ADMIN!$A$4:$A$355,[1]ADMIN!$E$4:$E$355))</f>
        <v>WPC003</v>
      </c>
      <c r="E167" s="50" t="str">
        <f>IF($B167="","",LOOKUP($B167,[1]ADMIN!$A$4:$A$355,[1]ADMIN!$F$4:$F$355))</f>
        <v>M-Q</v>
      </c>
      <c r="F167" s="50" t="str">
        <f>IF($B167="","",LOOKUP($B167,[1]ADMIN!$A$4:$A$355,[1]ADMIN!$G$4:$G$355))</f>
        <v>QP3TH</v>
      </c>
      <c r="G167" s="51" t="str">
        <f>IF($B167="","",LOOKUP($B167,[1]ADMIN!$A$4:$A$355,[1]ADMIN!$I$4:$I$355))</f>
        <v>Water Pump Centrifugal- 3 in (trash)</v>
      </c>
      <c r="H167" s="52"/>
      <c r="I167" s="53">
        <f t="shared" si="4"/>
        <v>0</v>
      </c>
      <c r="J167" s="54" t="s">
        <v>40</v>
      </c>
      <c r="K167" s="62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4"/>
      <c r="W167" s="62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4"/>
      <c r="AI167" s="62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4"/>
      <c r="AU167" s="65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7"/>
      <c r="BG167" s="61">
        <f t="shared" si="5"/>
        <v>0</v>
      </c>
    </row>
    <row r="168" spans="1:59" ht="27.75" customHeight="1">
      <c r="A168" s="22">
        <v>160</v>
      </c>
      <c r="B168" s="22">
        <v>149</v>
      </c>
      <c r="C168" s="50" t="str">
        <f>IF($B168="","",LOOKUP($B168,[1]ADMIN!$A$4:$A$355,[1]ADMIN!$C$4:$C$355))</f>
        <v>WPC</v>
      </c>
      <c r="D168" s="50" t="str">
        <f>IF($B168="","",LOOKUP($B168,[1]ADMIN!$A$4:$A$355,[1]ADMIN!$E$4:$E$355))</f>
        <v>WPC004</v>
      </c>
      <c r="E168" s="50" t="str">
        <f>IF($B168="","",LOOKUP($B168,[1]ADMIN!$A$4:$A$355,[1]ADMIN!$F$4:$F$355))</f>
        <v>M-Q</v>
      </c>
      <c r="F168" s="50" t="str">
        <f>IF($B168="","",LOOKUP($B168,[1]ADMIN!$A$4:$A$355,[1]ADMIN!$G$4:$G$355))</f>
        <v>QP4TH</v>
      </c>
      <c r="G168" s="51" t="str">
        <f>IF($B168="","",LOOKUP($B168,[1]ADMIN!$A$4:$A$355,[1]ADMIN!$I$4:$I$355))</f>
        <v>Water Pump Centrifugal- 4 in (trash)</v>
      </c>
      <c r="H168" s="52"/>
      <c r="I168" s="53">
        <f t="shared" si="4"/>
        <v>0</v>
      </c>
      <c r="J168" s="54" t="s">
        <v>40</v>
      </c>
      <c r="K168" s="62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4"/>
      <c r="W168" s="62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4"/>
      <c r="AI168" s="62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4"/>
      <c r="AU168" s="65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7"/>
      <c r="BG168" s="61">
        <f t="shared" si="5"/>
        <v>0</v>
      </c>
    </row>
    <row r="169" spans="1:59" ht="27.75" customHeight="1">
      <c r="A169" s="22">
        <v>161</v>
      </c>
      <c r="B169" s="22">
        <v>150</v>
      </c>
      <c r="C169" s="50" t="str">
        <f>IF($B169="","",LOOKUP($B169,[1]ADMIN!$A$4:$A$355,[1]ADMIN!$C$4:$C$355))</f>
        <v>WPT</v>
      </c>
      <c r="D169" s="50" t="str">
        <f>IF($B169="","",LOOKUP($B169,[1]ADMIN!$A$4:$A$355,[1]ADMIN!$E$4:$E$355))</f>
        <v>WPT004</v>
      </c>
      <c r="E169" s="50" t="str">
        <f>IF($B169="","",LOOKUP($B169,[1]ADMIN!$A$4:$A$355,[1]ADMIN!$F$4:$F$355))</f>
        <v>M-Q</v>
      </c>
      <c r="F169" s="50" t="str">
        <f>IF($B169="","",LOOKUP($B169,[1]ADMIN!$A$4:$A$355,[1]ADMIN!$G$4:$G$355))</f>
        <v>QP4TZTMP16F</v>
      </c>
      <c r="G169" s="51" t="str">
        <f>IF($B169="","",LOOKUP($B169,[1]ADMIN!$A$4:$A$355,[1]ADMIN!$I$4:$I$355))</f>
        <v>Water Pump Trash- diesel 4 in trailer mounted</v>
      </c>
      <c r="H169" s="52"/>
      <c r="I169" s="53">
        <f t="shared" si="4"/>
        <v>0</v>
      </c>
      <c r="J169" s="54" t="s">
        <v>40</v>
      </c>
      <c r="K169" s="62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4"/>
      <c r="W169" s="62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4"/>
      <c r="AI169" s="62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4"/>
      <c r="AU169" s="65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7"/>
      <c r="BG169" s="61">
        <f t="shared" si="5"/>
        <v>0</v>
      </c>
    </row>
    <row r="170" spans="1:59" ht="27.75" customHeight="1">
      <c r="A170" s="22">
        <v>162</v>
      </c>
      <c r="B170" s="22">
        <v>151</v>
      </c>
      <c r="C170" s="50" t="str">
        <f>IF($B170="","",LOOKUP($B170,[1]ADMIN!$A$4:$A$355,[1]ADMIN!$C$4:$C$355))</f>
        <v>WPT</v>
      </c>
      <c r="D170" s="50" t="str">
        <f>IF($B170="","",LOOKUP($B170,[1]ADMIN!$A$4:$A$355,[1]ADMIN!$E$4:$E$355))</f>
        <v>WPT006</v>
      </c>
      <c r="E170" s="50" t="str">
        <f>IF($B170="","",LOOKUP($B170,[1]ADMIN!$A$4:$A$355,[1]ADMIN!$F$4:$F$355))</f>
        <v>M-Q</v>
      </c>
      <c r="F170" s="50" t="str">
        <f>IF($B170="","",LOOKUP($B170,[1]ADMIN!$A$4:$A$355,[1]ADMIN!$G$4:$G$355))</f>
        <v>600HTB</v>
      </c>
      <c r="G170" s="51" t="str">
        <f>IF($B170="","",LOOKUP($B170,[1]ADMIN!$A$4:$A$355,[1]ADMIN!$I$4:$I$355))</f>
        <v>Water Pump Trash- diesel 6 in trailer mounted</v>
      </c>
      <c r="H170" s="52"/>
      <c r="I170" s="53">
        <f t="shared" si="4"/>
        <v>0</v>
      </c>
      <c r="J170" s="54" t="s">
        <v>40</v>
      </c>
      <c r="K170" s="62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4"/>
      <c r="W170" s="62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4"/>
      <c r="AI170" s="62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4"/>
      <c r="AU170" s="65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7"/>
      <c r="BG170" s="61">
        <f t="shared" si="5"/>
        <v>0</v>
      </c>
    </row>
    <row r="171" spans="1:59" ht="27.75" customHeight="1">
      <c r="A171" s="22">
        <v>163</v>
      </c>
      <c r="B171" s="22">
        <v>152</v>
      </c>
      <c r="C171" s="50" t="str">
        <f>IF($B171="","",LOOKUP($B171,[1]ADMIN!$A$4:$A$355,[1]ADMIN!$C$4:$C$355))</f>
        <v>WPT</v>
      </c>
      <c r="D171" s="50" t="str">
        <f>IF($B171="","",LOOKUP($B171,[1]ADMIN!$A$4:$A$355,[1]ADMIN!$E$4:$E$355))</f>
        <v>WPT003</v>
      </c>
      <c r="E171" s="50" t="str">
        <f>IF($B171="","",LOOKUP($B171,[1]ADMIN!$A$4:$A$355,[1]ADMIN!$F$4:$F$355))</f>
        <v>M-Q</v>
      </c>
      <c r="F171" s="50" t="str">
        <f>IF($B171="","",LOOKUP($B171,[1]ADMIN!$A$4:$A$355,[1]ADMIN!$G$4:$G$355))</f>
        <v>MQD3H</v>
      </c>
      <c r="G171" s="51" t="str">
        <f>IF($B171="","",LOOKUP($B171,[1]ADMIN!$A$4:$A$355,[1]ADMIN!$I$4:$I$355))</f>
        <v>Water Pump Diaphram- gasoline 3 in (mud hog)</v>
      </c>
      <c r="H171" s="52"/>
      <c r="I171" s="53">
        <f t="shared" si="4"/>
        <v>0</v>
      </c>
      <c r="J171" s="54" t="s">
        <v>40</v>
      </c>
      <c r="K171" s="62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4"/>
      <c r="W171" s="62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4"/>
      <c r="AI171" s="62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4"/>
      <c r="AU171" s="65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7"/>
      <c r="BG171" s="61">
        <f t="shared" si="5"/>
        <v>0</v>
      </c>
    </row>
    <row r="172" spans="1:59" ht="27.75" customHeight="1">
      <c r="A172" s="22">
        <v>164</v>
      </c>
      <c r="B172" s="22">
        <v>153</v>
      </c>
      <c r="C172" s="50" t="str">
        <f>IF($B172="","",LOOKUP($B172,[1]ADMIN!$A$4:$A$355,[1]ADMIN!$C$4:$C$355))</f>
        <v>WPS</v>
      </c>
      <c r="D172" s="50" t="str">
        <f>IF($B172="","",LOOKUP($B172,[1]ADMIN!$A$4:$A$355,[1]ADMIN!$E$4:$E$355))</f>
        <v>WPS002</v>
      </c>
      <c r="E172" s="50" t="str">
        <f>IF($B172="","",LOOKUP($B172,[1]ADMIN!$A$4:$A$355,[1]ADMIN!$F$4:$F$355))</f>
        <v>M-Q</v>
      </c>
      <c r="F172" s="50" t="str">
        <f>IF($B172="","",LOOKUP($B172,[1]ADMIN!$A$4:$A$355,[1]ADMIN!$G$4:$G$355))</f>
        <v>ST2037</v>
      </c>
      <c r="G172" s="51" t="str">
        <f>IF($B172="","",LOOKUP($B172,[1]ADMIN!$A$4:$A$355,[1]ADMIN!$I$4:$I$355))</f>
        <v xml:space="preserve">Water Pump Electric Submersible-  110/220 AC/DC 2 in </v>
      </c>
      <c r="H172" s="52"/>
      <c r="I172" s="53">
        <f t="shared" si="4"/>
        <v>0</v>
      </c>
      <c r="J172" s="54" t="s">
        <v>40</v>
      </c>
      <c r="K172" s="62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4"/>
      <c r="W172" s="62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4"/>
      <c r="AI172" s="62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4"/>
      <c r="AU172" s="65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7"/>
      <c r="BG172" s="61">
        <f t="shared" si="5"/>
        <v>0</v>
      </c>
    </row>
    <row r="173" spans="1:59" ht="27.75" customHeight="1">
      <c r="A173" s="22">
        <v>165</v>
      </c>
      <c r="B173" s="22">
        <v>154</v>
      </c>
      <c r="C173" s="50" t="str">
        <f>IF($B173="","",LOOKUP($B173,[1]ADMIN!$A$4:$A$355,[1]ADMIN!$C$4:$C$355))</f>
        <v>WPS</v>
      </c>
      <c r="D173" s="50" t="str">
        <f>IF($B173="","",LOOKUP($B173,[1]ADMIN!$A$4:$A$355,[1]ADMIN!$E$4:$E$355))</f>
        <v>WPS003</v>
      </c>
      <c r="E173" s="50" t="str">
        <f>IF($B173="","",LOOKUP($B173,[1]ADMIN!$A$4:$A$355,[1]ADMIN!$F$4:$F$355))</f>
        <v>M-Q</v>
      </c>
      <c r="F173" s="50" t="str">
        <f>IF($B173="","",LOOKUP($B173,[1]ADMIN!$A$4:$A$355,[1]ADMIN!$G$4:$G$355))</f>
        <v>ST3020BCUL</v>
      </c>
      <c r="G173" s="51" t="str">
        <f>IF($B173="","",LOOKUP($B173,[1]ADMIN!$A$4:$A$355,[1]ADMIN!$I$4:$I$355))</f>
        <v xml:space="preserve">Water Pump Electric Submersible- 110/220 AC/DC 3 in </v>
      </c>
      <c r="H173" s="52"/>
      <c r="I173" s="53">
        <f t="shared" si="4"/>
        <v>0</v>
      </c>
      <c r="J173" s="54" t="s">
        <v>40</v>
      </c>
      <c r="K173" s="62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4"/>
      <c r="W173" s="62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4"/>
      <c r="AI173" s="62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4"/>
      <c r="AU173" s="65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7"/>
      <c r="BG173" s="61">
        <f t="shared" si="5"/>
        <v>0</v>
      </c>
    </row>
    <row r="174" spans="1:59" ht="27.75" customHeight="1">
      <c r="A174" s="22">
        <v>166</v>
      </c>
      <c r="B174" s="22">
        <v>155</v>
      </c>
      <c r="C174" s="50" t="str">
        <f>IF($B174="","",LOOKUP($B174,[1]ADMIN!$A$4:$A$355,[1]ADMIN!$C$4:$C$355))</f>
        <v>TPG</v>
      </c>
      <c r="D174" s="50" t="str">
        <f>IF($B174="","",LOOKUP($B174,[1]ADMIN!$A$4:$A$355,[1]ADMIN!$E$4:$E$355))</f>
        <v>TPG020</v>
      </c>
      <c r="E174" s="50" t="str">
        <f>IF($B174="","",LOOKUP($B174,[1]ADMIN!$A$4:$A$355,[1]ADMIN!$F$4:$F$355))</f>
        <v>Rice</v>
      </c>
      <c r="F174" s="50" t="str">
        <f>IF($B174="","",LOOKUP($B174,[1]ADMIN!$A$4:$A$355,[1]ADMIN!$G$4:$G$355))</f>
        <v>TRH8</v>
      </c>
      <c r="G174" s="51" t="str">
        <f>IF($B174="","",LOOKUP($B174,[1]ADMIN!$A$4:$A$355,[1]ADMIN!$I$4:$I$355))</f>
        <v>Hydrotest Pump- IC engine  3600 psi 4 gpm</v>
      </c>
      <c r="H174" s="52"/>
      <c r="I174" s="53">
        <f t="shared" si="4"/>
        <v>0</v>
      </c>
      <c r="J174" s="54" t="s">
        <v>40</v>
      </c>
      <c r="K174" s="62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4"/>
      <c r="W174" s="62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4"/>
      <c r="AI174" s="62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4"/>
      <c r="AU174" s="65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7"/>
      <c r="BG174" s="61">
        <f t="shared" si="5"/>
        <v>0</v>
      </c>
    </row>
    <row r="175" spans="1:59" ht="27.75" customHeight="1">
      <c r="A175" s="22">
        <v>167</v>
      </c>
      <c r="B175" s="22">
        <v>156</v>
      </c>
      <c r="C175" s="50" t="str">
        <f>IF($B175="","",LOOKUP($B175,[1]ADMIN!$A$4:$A$355,[1]ADMIN!$C$4:$C$355))</f>
        <v>TPG</v>
      </c>
      <c r="D175" s="50" t="str">
        <f>IF($B175="","",LOOKUP($B175,[1]ADMIN!$A$4:$A$355,[1]ADMIN!$E$4:$E$355))</f>
        <v>TPG020</v>
      </c>
      <c r="E175" s="50" t="str">
        <f>IF($B175="","",LOOKUP($B175,[1]ADMIN!$A$4:$A$355,[1]ADMIN!$F$4:$F$355))</f>
        <v>Rice</v>
      </c>
      <c r="F175" s="50" t="str">
        <f>IF($B175="","",LOOKUP($B175,[1]ADMIN!$A$4:$A$355,[1]ADMIN!$G$4:$G$355))</f>
        <v>DPH3B</v>
      </c>
      <c r="G175" s="51" t="str">
        <f>IF($B175="","",LOOKUP($B175,[1]ADMIN!$A$4:$A$355,[1]ADMIN!$I$4:$I$355))</f>
        <v>Hydrotest Pump, gasoline, to 300 PSI, high volume, DPH-3B Rice</v>
      </c>
      <c r="H175" s="52"/>
      <c r="I175" s="53">
        <f t="shared" si="4"/>
        <v>0</v>
      </c>
      <c r="J175" s="54" t="s">
        <v>40</v>
      </c>
      <c r="K175" s="62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4"/>
      <c r="W175" s="62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4"/>
      <c r="AI175" s="62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4"/>
      <c r="AU175" s="65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7"/>
      <c r="BG175" s="61">
        <f t="shared" si="5"/>
        <v>0</v>
      </c>
    </row>
    <row r="176" spans="1:59" ht="27.75" customHeight="1">
      <c r="A176" s="22">
        <v>168</v>
      </c>
      <c r="B176" s="22">
        <v>157</v>
      </c>
      <c r="C176" s="50" t="str">
        <f>IF($B176="","",LOOKUP($B176,[1]ADMIN!$A$4:$A$355,[1]ADMIN!$C$4:$C$355))</f>
        <v>TPA</v>
      </c>
      <c r="D176" s="50" t="str">
        <f>IF($B176="","",LOOKUP($B176,[1]ADMIN!$A$4:$A$355,[1]ADMIN!$E$4:$E$355))</f>
        <v>TPA100</v>
      </c>
      <c r="E176" s="50" t="str">
        <f>IF($B176="","",LOOKUP($B176,[1]ADMIN!$A$4:$A$355,[1]ADMIN!$F$4:$F$355))</f>
        <v>Rice</v>
      </c>
      <c r="F176" s="50" t="str">
        <f>IF($B176="","",LOOKUP($B176,[1]ADMIN!$A$4:$A$355,[1]ADMIN!$G$4:$G$355))</f>
        <v>HP-10B</v>
      </c>
      <c r="G176" s="51" t="str">
        <f>IF($B176="","",LOOKUP($B176,[1]ADMIN!$A$4:$A$355,[1]ADMIN!$I$4:$I$355))</f>
        <v>Hydrotest Pump Air- 1000-10000 psi (1 GPM)</v>
      </c>
      <c r="H176" s="52"/>
      <c r="I176" s="53">
        <f t="shared" si="4"/>
        <v>0</v>
      </c>
      <c r="J176" s="54" t="s">
        <v>40</v>
      </c>
      <c r="K176" s="62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4"/>
      <c r="W176" s="62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4"/>
      <c r="AI176" s="62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4"/>
      <c r="AU176" s="65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7"/>
      <c r="BG176" s="61">
        <f t="shared" si="5"/>
        <v>0</v>
      </c>
    </row>
    <row r="177" spans="1:59" ht="27.75" customHeight="1">
      <c r="A177" s="22">
        <v>169</v>
      </c>
      <c r="B177" s="22">
        <v>158</v>
      </c>
      <c r="C177" s="50" t="str">
        <f>IF($B177="","",LOOKUP($B177,[1]ADMIN!$A$4:$A$355,[1]ADMIN!$C$4:$C$355))</f>
        <v>TPA</v>
      </c>
      <c r="D177" s="50" t="str">
        <f>IF($B177="","",LOOKUP($B177,[1]ADMIN!$A$4:$A$355,[1]ADMIN!$E$4:$E$355))</f>
        <v>TPA100</v>
      </c>
      <c r="E177" s="50" t="str">
        <f>IF($B177="","",LOOKUP($B177,[1]ADMIN!$A$4:$A$355,[1]ADMIN!$F$4:$F$355))</f>
        <v>Rice</v>
      </c>
      <c r="F177" s="50" t="str">
        <f>IF($B177="","",LOOKUP($B177,[1]ADMIN!$A$4:$A$355,[1]ADMIN!$G$4:$G$355))</f>
        <v>HP-20</v>
      </c>
      <c r="G177" s="51" t="str">
        <f>IF($B177="","",LOOKUP($B177,[1]ADMIN!$A$4:$A$355,[1]ADMIN!$I$4:$I$355))</f>
        <v>Hydrotest Pump Air-  2000-20000 psi (0.34 GPM)</v>
      </c>
      <c r="H177" s="52"/>
      <c r="I177" s="53">
        <f t="shared" si="4"/>
        <v>0</v>
      </c>
      <c r="J177" s="54" t="s">
        <v>40</v>
      </c>
      <c r="K177" s="62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4"/>
      <c r="W177" s="62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4"/>
      <c r="AI177" s="62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4"/>
      <c r="AU177" s="65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7"/>
      <c r="BG177" s="61">
        <f t="shared" si="5"/>
        <v>0</v>
      </c>
    </row>
    <row r="178" spans="1:59" ht="27.75" customHeight="1">
      <c r="A178" s="22">
        <v>170</v>
      </c>
      <c r="B178" s="22">
        <v>159</v>
      </c>
      <c r="C178" s="50" t="str">
        <f>IF($B178="","",LOOKUP($B178,[1]ADMIN!$A$4:$A$355,[1]ADMIN!$C$4:$C$355))</f>
        <v>TPA</v>
      </c>
      <c r="D178" s="50" t="str">
        <f>IF($B178="","",LOOKUP($B178,[1]ADMIN!$A$4:$A$355,[1]ADMIN!$E$4:$E$355))</f>
        <v>TPA100</v>
      </c>
      <c r="E178" s="50" t="str">
        <f>IF($B178="","",LOOKUP($B178,[1]ADMIN!$A$4:$A$355,[1]ADMIN!$F$4:$F$355))</f>
        <v>Rice</v>
      </c>
      <c r="F178" s="50" t="str">
        <f>IF($B178="","",LOOKUP($B178,[1]ADMIN!$A$4:$A$355,[1]ADMIN!$G$4:$G$355))</f>
        <v>HP-30</v>
      </c>
      <c r="G178" s="51" t="str">
        <f>IF($B178="","",LOOKUP($B178,[1]ADMIN!$A$4:$A$355,[1]ADMIN!$I$4:$I$355))</f>
        <v>Hydrotest Pump Air- 5000-30000 psi (0.34 GPM)</v>
      </c>
      <c r="H178" s="52"/>
      <c r="I178" s="53">
        <f t="shared" si="4"/>
        <v>0</v>
      </c>
      <c r="J178" s="54" t="s">
        <v>40</v>
      </c>
      <c r="K178" s="62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4"/>
      <c r="W178" s="62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4"/>
      <c r="AI178" s="62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4"/>
      <c r="AU178" s="65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7"/>
      <c r="BG178" s="61">
        <f t="shared" si="5"/>
        <v>0</v>
      </c>
    </row>
    <row r="179" spans="1:59" ht="27.75" customHeight="1">
      <c r="A179" s="22">
        <v>171</v>
      </c>
      <c r="B179" s="22">
        <v>160</v>
      </c>
      <c r="C179" s="50" t="str">
        <f>IF($B179="","",LOOKUP($B179,[1]ADMIN!$A$4:$A$355,[1]ADMIN!$C$4:$C$355))</f>
        <v>WMD</v>
      </c>
      <c r="D179" s="50" t="str">
        <f>IF($B179="","",LOOKUP($B179,[1]ADMIN!$A$4:$A$355,[1]ADMIN!$E$4:$E$355))</f>
        <v>WMD250</v>
      </c>
      <c r="E179" s="50" t="str">
        <f>IF($B179="","",LOOKUP($B179,[1]ADMIN!$A$4:$A$355,[1]ADMIN!$F$4:$F$355))</f>
        <v>Miller</v>
      </c>
      <c r="F179" s="50" t="str">
        <f>IF($B179="","",LOOKUP($B179,[1]ADMIN!$A$4:$A$355,[1]ADMIN!$G$4:$G$355))</f>
        <v>Bobcat 250</v>
      </c>
      <c r="G179" s="51" t="str">
        <f>IF($B179="","",LOOKUP($B179,[1]ADMIN!$A$4:$A$355,[1]ADMIN!$I$4:$I$355))</f>
        <v xml:space="preserve">Welding Machine- IC engine  250 amp  </v>
      </c>
      <c r="H179" s="52"/>
      <c r="I179" s="53">
        <f t="shared" si="4"/>
        <v>0</v>
      </c>
      <c r="J179" s="54" t="s">
        <v>40</v>
      </c>
      <c r="K179" s="62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4"/>
      <c r="W179" s="62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4"/>
      <c r="AI179" s="62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4"/>
      <c r="AU179" s="65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7"/>
      <c r="BG179" s="61">
        <f t="shared" si="5"/>
        <v>0</v>
      </c>
    </row>
    <row r="180" spans="1:59" ht="27.75" customHeight="1">
      <c r="A180" s="22">
        <v>172</v>
      </c>
      <c r="C180" s="50" t="s">
        <v>148</v>
      </c>
      <c r="D180" s="50"/>
      <c r="E180" s="50"/>
      <c r="F180" s="50"/>
      <c r="G180" s="51" t="s">
        <v>147</v>
      </c>
      <c r="H180" s="52"/>
      <c r="I180" s="53">
        <f t="shared" si="4"/>
        <v>0</v>
      </c>
      <c r="J180" s="54" t="s">
        <v>40</v>
      </c>
      <c r="K180" s="62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4"/>
      <c r="W180" s="62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4"/>
      <c r="AI180" s="62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4"/>
      <c r="AU180" s="65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7"/>
      <c r="BG180" s="61"/>
    </row>
    <row r="181" spans="1:59" ht="27.75" customHeight="1">
      <c r="A181" s="22">
        <v>173</v>
      </c>
      <c r="B181" s="22">
        <v>161</v>
      </c>
      <c r="C181" s="50" t="str">
        <f>IF($B181="","",LOOKUP($B181,[1]ADMIN!$A$4:$A$355,[1]ADMIN!$C$4:$C$355))</f>
        <v>WMD</v>
      </c>
      <c r="D181" s="50" t="str">
        <f>IF($B181="","",LOOKUP($B181,[1]ADMIN!$A$4:$A$355,[1]ADMIN!$E$4:$E$355))</f>
        <v>WMD400</v>
      </c>
      <c r="E181" s="50" t="str">
        <f>IF($B181="","",LOOKUP($B181,[1]ADMIN!$A$4:$A$355,[1]ADMIN!$F$4:$F$355))</f>
        <v>Miller</v>
      </c>
      <c r="F181" s="50" t="str">
        <f>IF($B181="","",LOOKUP($B181,[1]ADMIN!$A$4:$A$355,[1]ADMIN!$G$4:$G$355))</f>
        <v>Big Blue 400</v>
      </c>
      <c r="G181" s="51" t="str">
        <f>IF($B181="","",LOOKUP($B181,[1]ADMIN!$A$4:$A$355,[1]ADMIN!$I$4:$I$355))</f>
        <v>Welding Machine- diesel 400 amp</v>
      </c>
      <c r="H181" s="52"/>
      <c r="I181" s="53">
        <f t="shared" si="4"/>
        <v>0</v>
      </c>
      <c r="J181" s="54" t="s">
        <v>40</v>
      </c>
      <c r="K181" s="62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4"/>
      <c r="W181" s="62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4"/>
      <c r="AI181" s="62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4"/>
      <c r="AU181" s="65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7"/>
      <c r="BG181" s="61">
        <f t="shared" si="5"/>
        <v>0</v>
      </c>
    </row>
    <row r="182" spans="1:59" ht="27.75" customHeight="1">
      <c r="A182" s="22">
        <v>174</v>
      </c>
      <c r="B182" s="22">
        <v>162</v>
      </c>
      <c r="C182" s="50" t="str">
        <f>IF($B182="","",LOOKUP($B182,[1]ADMIN!$A$4:$A$355,[1]ADMIN!$C$4:$C$355))</f>
        <v>WMD</v>
      </c>
      <c r="D182" s="50" t="str">
        <f>IF($B182="","",LOOKUP($B182,[1]ADMIN!$A$4:$A$355,[1]ADMIN!$E$4:$E$355))</f>
        <v>WMD400</v>
      </c>
      <c r="E182" s="50" t="str">
        <f>IF($B182="","",LOOKUP($B182,[1]ADMIN!$A$4:$A$355,[1]ADMIN!$F$4:$F$355))</f>
        <v>Miller</v>
      </c>
      <c r="F182" s="50" t="str">
        <f>IF($B182="","",LOOKUP($B182,[1]ADMIN!$A$4:$A$355,[1]ADMIN!$G$4:$G$355))</f>
        <v>Big Blue 500</v>
      </c>
      <c r="G182" s="51" t="str">
        <f>IF($B182="","",LOOKUP($B182,[1]ADMIN!$A$4:$A$355,[1]ADMIN!$I$4:$I$355))</f>
        <v>Welding Machine- diesel 500 amp</v>
      </c>
      <c r="H182" s="52"/>
      <c r="I182" s="53">
        <f t="shared" si="4"/>
        <v>0</v>
      </c>
      <c r="J182" s="54" t="s">
        <v>40</v>
      </c>
      <c r="K182" s="62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4"/>
      <c r="W182" s="62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4"/>
      <c r="AI182" s="62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4"/>
      <c r="AU182" s="65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7"/>
      <c r="BG182" s="61">
        <f t="shared" si="5"/>
        <v>0</v>
      </c>
    </row>
    <row r="183" spans="1:59" ht="27.75" customHeight="1">
      <c r="A183" s="22">
        <v>175</v>
      </c>
      <c r="B183" s="22">
        <v>163</v>
      </c>
      <c r="C183" s="50" t="str">
        <f>IF($B183="","",LOOKUP($B183,[1]ADMIN!$A$4:$A$355,[1]ADMIN!$C$4:$C$355))</f>
        <v>WMD</v>
      </c>
      <c r="D183" s="50" t="str">
        <f>IF($B183="","",LOOKUP($B183,[1]ADMIN!$A$4:$A$355,[1]ADMIN!$E$4:$E$355))</f>
        <v>WMD400</v>
      </c>
      <c r="E183" s="50" t="str">
        <f>IF($B183="","",LOOKUP($B183,[1]ADMIN!$A$4:$A$355,[1]ADMIN!$F$4:$F$355))</f>
        <v>Miller Electric</v>
      </c>
      <c r="F183" s="50" t="str">
        <f>IF($B183="","",LOOKUP($B183,[1]ADMIN!$A$4:$A$355,[1]ADMIN!$G$4:$G$355))</f>
        <v>800DUOPRO</v>
      </c>
      <c r="G183" s="51" t="str">
        <f>IF($B183="","",LOOKUP($B183,[1]ADMIN!$A$4:$A$355,[1]ADMIN!$I$4:$I$355))</f>
        <v>800 amp duop RMD diesel welder, capable of running RMD smart wire feeders</v>
      </c>
      <c r="H183" s="52"/>
      <c r="I183" s="53">
        <f t="shared" si="4"/>
        <v>0</v>
      </c>
      <c r="J183" s="54" t="s">
        <v>40</v>
      </c>
      <c r="K183" s="62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4"/>
      <c r="W183" s="62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4"/>
      <c r="AI183" s="62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4"/>
      <c r="AU183" s="65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7"/>
      <c r="BG183" s="61">
        <f t="shared" si="5"/>
        <v>0</v>
      </c>
    </row>
    <row r="184" spans="1:59" ht="27.75" customHeight="1">
      <c r="A184" s="22">
        <v>176</v>
      </c>
      <c r="B184" s="22">
        <v>164</v>
      </c>
      <c r="C184" s="50" t="str">
        <f>IF($B184="","",LOOKUP($B184,[1]ADMIN!$A$4:$A$355,[1]ADMIN!$C$4:$C$355))</f>
        <v>WME</v>
      </c>
      <c r="D184" s="50" t="str">
        <f>IF($B184="","",LOOKUP($B184,[1]ADMIN!$A$4:$A$355,[1]ADMIN!$E$4:$E$355))</f>
        <v>WME250</v>
      </c>
      <c r="E184" s="50" t="str">
        <f>IF($B184="","",LOOKUP($B184,[1]ADMIN!$A$4:$A$355,[1]ADMIN!$F$4:$F$355))</f>
        <v>Miller</v>
      </c>
      <c r="F184" s="50" t="str">
        <f>IF($B184="","",LOOKUP($B184,[1]ADMIN!$A$4:$A$355,[1]ADMIN!$G$4:$G$355))</f>
        <v>CST280</v>
      </c>
      <c r="G184" s="51" t="str">
        <f>IF($B184="","",LOOKUP($B184,[1]ADMIN!$A$4:$A$355,[1]ADMIN!$I$4:$I$355))</f>
        <v xml:space="preserve">Welding Machine- electric 280 amp </v>
      </c>
      <c r="H184" s="52"/>
      <c r="I184" s="53">
        <f t="shared" si="4"/>
        <v>0</v>
      </c>
      <c r="J184" s="54" t="s">
        <v>40</v>
      </c>
      <c r="K184" s="62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4"/>
      <c r="W184" s="62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4"/>
      <c r="AI184" s="62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4"/>
      <c r="AU184" s="65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7"/>
      <c r="BG184" s="61">
        <f t="shared" si="5"/>
        <v>0</v>
      </c>
    </row>
    <row r="185" spans="1:59" ht="27.75" customHeight="1">
      <c r="A185" s="22">
        <v>177</v>
      </c>
      <c r="B185" s="22">
        <v>165</v>
      </c>
      <c r="C185" s="50" t="str">
        <f>IF($B185="","",LOOKUP($B185,[1]ADMIN!$A$4:$A$355,[1]ADMIN!$C$4:$C$355))</f>
        <v>WME</v>
      </c>
      <c r="D185" s="50" t="str">
        <f>IF($B185="","",LOOKUP($B185,[1]ADMIN!$A$4:$A$355,[1]ADMIN!$E$4:$E$355))</f>
        <v>WME350</v>
      </c>
      <c r="E185" s="50" t="str">
        <f>IF($B185="","",LOOKUP($B185,[1]ADMIN!$A$4:$A$355,[1]ADMIN!$F$4:$F$355))</f>
        <v>Miller</v>
      </c>
      <c r="F185" s="50" t="str">
        <f>IF($B185="","",LOOKUP($B185,[1]ADMIN!$A$4:$A$355,[1]ADMIN!$G$4:$G$355))</f>
        <v>XMT350</v>
      </c>
      <c r="G185" s="51" t="str">
        <f>IF($B185="","",LOOKUP($B185,[1]ADMIN!$A$4:$A$355,[1]ADMIN!$I$4:$I$355))</f>
        <v xml:space="preserve">Welding Machine- electric 350 amp </v>
      </c>
      <c r="H185" s="52"/>
      <c r="I185" s="53">
        <f t="shared" si="4"/>
        <v>0</v>
      </c>
      <c r="J185" s="54" t="s">
        <v>40</v>
      </c>
      <c r="K185" s="62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4"/>
      <c r="W185" s="62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4"/>
      <c r="AI185" s="62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4"/>
      <c r="AU185" s="65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7"/>
      <c r="BG185" s="61">
        <f t="shared" si="5"/>
        <v>0</v>
      </c>
    </row>
    <row r="186" spans="1:59" ht="27.75" customHeight="1">
      <c r="A186" s="22">
        <v>178</v>
      </c>
      <c r="B186" s="22">
        <v>166</v>
      </c>
      <c r="C186" s="50" t="str">
        <f>IF($B186="","",LOOKUP($B186,[1]ADMIN!$A$4:$A$355,[1]ADMIN!$C$4:$C$355))</f>
        <v>WMP</v>
      </c>
      <c r="D186" s="50" t="str">
        <f>IF($B186="","",LOOKUP($B186,[1]ADMIN!$A$4:$A$355,[1]ADMIN!$E$4:$E$355))</f>
        <v>WMP002</v>
      </c>
      <c r="E186" s="50" t="str">
        <f>IF($B186="","",LOOKUP($B186,[1]ADMIN!$A$4:$A$355,[1]ADMIN!$F$4:$F$355))</f>
        <v>Miller</v>
      </c>
      <c r="F186" s="50" t="str">
        <f>IF($B186="","",LOOKUP($B186,[1]ADMIN!$A$4:$A$355,[1]ADMIN!$G$4:$G$355))</f>
        <v>XMT 350 4 Pack</v>
      </c>
      <c r="G186" s="51" t="str">
        <f>IF($B186="","",LOOKUP($B186,[1]ADMIN!$A$4:$A$355,[1]ADMIN!$I$4:$I$355))</f>
        <v>Welding Machine- electric 350 amp (4 Pack)</v>
      </c>
      <c r="H186" s="52"/>
      <c r="I186" s="53">
        <f t="shared" si="4"/>
        <v>0</v>
      </c>
      <c r="J186" s="54" t="s">
        <v>40</v>
      </c>
      <c r="K186" s="62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4"/>
      <c r="W186" s="62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4"/>
      <c r="AI186" s="62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4"/>
      <c r="AU186" s="65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7"/>
      <c r="BG186" s="61">
        <f t="shared" si="5"/>
        <v>0</v>
      </c>
    </row>
    <row r="187" spans="1:59" ht="27.75" customHeight="1">
      <c r="A187" s="22">
        <v>179</v>
      </c>
      <c r="B187" s="22">
        <v>167</v>
      </c>
      <c r="C187" s="50" t="str">
        <f>IF($B187="","",LOOKUP($B187,[1]ADMIN!$A$4:$A$355,[1]ADMIN!$C$4:$C$355))</f>
        <v>WMP</v>
      </c>
      <c r="D187" s="50" t="str">
        <f>IF($B187="","",LOOKUP($B187,[1]ADMIN!$A$4:$A$355,[1]ADMIN!$E$4:$E$355))</f>
        <v>WMP006</v>
      </c>
      <c r="E187" s="50" t="str">
        <f>IF($B187="","",LOOKUP($B187,[1]ADMIN!$A$4:$A$355,[1]ADMIN!$F$4:$F$355))</f>
        <v>Miller</v>
      </c>
      <c r="F187" s="50" t="str">
        <f>IF($B187="","",LOOKUP($B187,[1]ADMIN!$A$4:$A$355,[1]ADMIN!$G$4:$G$355))</f>
        <v>XMT 350 6 Pack</v>
      </c>
      <c r="G187" s="51" t="str">
        <f>IF($B187="","",LOOKUP($B187,[1]ADMIN!$A$4:$A$355,[1]ADMIN!$I$4:$I$355))</f>
        <v>Welding Machine- electric 350 amp (6 Pack)</v>
      </c>
      <c r="H187" s="52"/>
      <c r="I187" s="53">
        <f t="shared" si="4"/>
        <v>0</v>
      </c>
      <c r="J187" s="54" t="s">
        <v>40</v>
      </c>
      <c r="K187" s="62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4"/>
      <c r="W187" s="62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4"/>
      <c r="AI187" s="62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4"/>
      <c r="AU187" s="65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7"/>
      <c r="BG187" s="61">
        <f t="shared" si="5"/>
        <v>0</v>
      </c>
    </row>
    <row r="188" spans="1:59" ht="27.75" customHeight="1">
      <c r="A188" s="22">
        <v>180</v>
      </c>
      <c r="B188" s="22">
        <v>168</v>
      </c>
      <c r="C188" s="50" t="str">
        <f>IF($B188="","",LOOKUP($B188,[1]ADMIN!$A$4:$A$355,[1]ADMIN!$C$4:$C$355))</f>
        <v>WFA</v>
      </c>
      <c r="D188" s="50" t="str">
        <f>IF($B188="","",LOOKUP($B188,[1]ADMIN!$A$4:$A$355,[1]ADMIN!$E$4:$E$355))</f>
        <v>WFA000</v>
      </c>
      <c r="E188" s="50" t="str">
        <f>IF($B188="","",LOOKUP($B188,[1]ADMIN!$A$4:$A$355,[1]ADMIN!$F$4:$F$355))</f>
        <v>Miller</v>
      </c>
      <c r="F188" s="50" t="str">
        <f>IF($B188="","",LOOKUP($B188,[1]ADMIN!$A$4:$A$355,[1]ADMIN!$G$4:$G$355))</f>
        <v>8VS</v>
      </c>
      <c r="G188" s="51" t="str">
        <f>IF($B188="","",LOOKUP($B188,[1]ADMIN!$A$4:$A$355,[1]ADMIN!$I$4:$I$355))</f>
        <v xml:space="preserve">Mig Wire Feeder Attachment Complete w/Gun-  8 VS </v>
      </c>
      <c r="H188" s="52"/>
      <c r="I188" s="53">
        <f t="shared" si="4"/>
        <v>0</v>
      </c>
      <c r="J188" s="54" t="s">
        <v>40</v>
      </c>
      <c r="K188" s="62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4"/>
      <c r="W188" s="62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4"/>
      <c r="AI188" s="62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4"/>
      <c r="AU188" s="65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7"/>
      <c r="BG188" s="61">
        <f t="shared" si="5"/>
        <v>0</v>
      </c>
    </row>
    <row r="189" spans="1:59" ht="27.75" customHeight="1">
      <c r="A189" s="22">
        <v>181</v>
      </c>
      <c r="B189" s="22">
        <v>169</v>
      </c>
      <c r="C189" s="50" t="str">
        <f>IF($B189="","",LOOKUP($B189,[1]ADMIN!$A$4:$A$355,[1]ADMIN!$C$4:$C$355))</f>
        <v>WFA</v>
      </c>
      <c r="D189" s="50" t="str">
        <f>IF($B189="","",LOOKUP($B189,[1]ADMIN!$A$4:$A$355,[1]ADMIN!$E$4:$E$355))</f>
        <v>WFA000</v>
      </c>
      <c r="E189" s="50" t="str">
        <f>IF($B189="","",LOOKUP($B189,[1]ADMIN!$A$4:$A$355,[1]ADMIN!$F$4:$F$355))</f>
        <v>Miller</v>
      </c>
      <c r="F189" s="50" t="str">
        <f>IF($B189="","",LOOKUP($B189,[1]ADMIN!$A$4:$A$355,[1]ADMIN!$G$4:$G$355))</f>
        <v>12VS</v>
      </c>
      <c r="G189" s="51" t="str">
        <f>IF($B189="","",LOOKUP($B189,[1]ADMIN!$A$4:$A$355,[1]ADMIN!$I$4:$I$355))</f>
        <v>Mig Wire Feeder Attachment Complete w/Gun-  12 VS</v>
      </c>
      <c r="H189" s="52"/>
      <c r="I189" s="53">
        <f t="shared" si="4"/>
        <v>0</v>
      </c>
      <c r="J189" s="54" t="s">
        <v>40</v>
      </c>
      <c r="K189" s="62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4"/>
      <c r="W189" s="62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4"/>
      <c r="AI189" s="62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4"/>
      <c r="AU189" s="65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7"/>
      <c r="BG189" s="61">
        <f t="shared" si="5"/>
        <v>0</v>
      </c>
    </row>
    <row r="190" spans="1:59" ht="27.75" customHeight="1">
      <c r="A190" s="22">
        <v>182</v>
      </c>
      <c r="B190" s="22">
        <v>170</v>
      </c>
      <c r="C190" s="50" t="str">
        <f>IF($B190="","",LOOKUP($B190,[1]ADMIN!$A$4:$A$355,[1]ADMIN!$C$4:$C$355))</f>
        <v>TTM</v>
      </c>
      <c r="D190" s="50" t="str">
        <f>IF($B190="","",LOOKUP($B190,[1]ADMIN!$A$4:$A$355,[1]ADMIN!$E$4:$E$355))</f>
        <v>TTM000</v>
      </c>
      <c r="E190" s="50" t="str">
        <f>IF($B190="","",LOOKUP($B190,[1]ADMIN!$A$4:$A$355,[1]ADMIN!$F$4:$F$355))</f>
        <v>Victor</v>
      </c>
      <c r="F190" s="50" t="str">
        <f>IF($B190="","",LOOKUP($B190,[1]ADMIN!$A$4:$A$355,[1]ADMIN!$G$4:$G$355))</f>
        <v>VCM200HS</v>
      </c>
      <c r="G190" s="51" t="str">
        <f>IF($B190="","",LOOKUP($B190,[1]ADMIN!$A$4:$A$355,[1]ADMIN!$I$4:$I$355))</f>
        <v>Track Torch Machine- 6 ft track and torch</v>
      </c>
      <c r="H190" s="52"/>
      <c r="I190" s="53">
        <f t="shared" si="4"/>
        <v>0</v>
      </c>
      <c r="J190" s="54" t="s">
        <v>40</v>
      </c>
      <c r="K190" s="62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4"/>
      <c r="W190" s="62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4"/>
      <c r="AI190" s="62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4"/>
      <c r="AU190" s="65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7"/>
      <c r="BG190" s="61">
        <f t="shared" si="5"/>
        <v>0</v>
      </c>
    </row>
    <row r="191" spans="1:59" ht="27.75" customHeight="1">
      <c r="A191" s="22">
        <v>183</v>
      </c>
      <c r="B191" s="22">
        <v>171</v>
      </c>
      <c r="C191" s="50" t="str">
        <f>IF($B191="","",LOOKUP($B191,[1]ADMIN!$A$4:$A$355,[1]ADMIN!$C$4:$C$355))</f>
        <v>RHC</v>
      </c>
      <c r="D191" s="50" t="str">
        <f>IF($B191="","",LOOKUP($B191,[1]ADMIN!$A$4:$A$355,[1]ADMIN!$E$4:$E$355))</f>
        <v>RHC000</v>
      </c>
      <c r="E191" s="50" t="str">
        <f>IF($B191="","",LOOKUP($B191,[1]ADMIN!$A$4:$A$355,[1]ADMIN!$F$4:$F$355))</f>
        <v>Miller</v>
      </c>
      <c r="F191" s="50" t="str">
        <f>IF($B191="","",LOOKUP($B191,[1]ADMIN!$A$4:$A$355,[1]ADMIN!$G$4:$G$355))</f>
        <v>MIL242211100</v>
      </c>
      <c r="G191" s="51" t="str">
        <f>IF($B191="","",LOOKUP($B191,[1]ADMIN!$A$4:$A$355,[1]ADMIN!$I$4:$I$355))</f>
        <v>Welding remote, temperature control, 242211-100 Remote Model # RHC-14 (125 ft. of cable)</v>
      </c>
      <c r="H191" s="52"/>
      <c r="I191" s="53">
        <f t="shared" si="4"/>
        <v>0</v>
      </c>
      <c r="J191" s="54" t="s">
        <v>40</v>
      </c>
      <c r="K191" s="62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4"/>
      <c r="W191" s="62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4"/>
      <c r="AI191" s="62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4"/>
      <c r="AU191" s="65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7"/>
      <c r="BG191" s="61">
        <f t="shared" si="5"/>
        <v>0</v>
      </c>
    </row>
    <row r="192" spans="1:59" ht="27.75" customHeight="1">
      <c r="A192" s="22">
        <v>184</v>
      </c>
      <c r="B192" s="22">
        <v>172</v>
      </c>
      <c r="C192" s="50" t="str">
        <f>IF($B192="","",LOOKUP($B192,[1]ADMIN!$A$4:$A$355,[1]ADMIN!$C$4:$C$355))</f>
        <v>WCB</v>
      </c>
      <c r="D192" s="50" t="str">
        <f>IF($B192="","",LOOKUP($B192,[1]ADMIN!$A$4:$A$355,[1]ADMIN!$E$4:$E$355))</f>
        <v>WCB005</v>
      </c>
      <c r="E192" s="50" t="str">
        <f>IF($B192="","",LOOKUP($B192,[1]ADMIN!$A$4:$A$355,[1]ADMIN!$F$4:$F$355))</f>
        <v>AEC</v>
      </c>
      <c r="F192" s="50" t="str">
        <f>IF($B192="","",LOOKUP($B192,[1]ADMIN!$A$4:$A$355,[1]ADMIN!$G$4:$G$355))</f>
        <v>AEC2/0-50</v>
      </c>
      <c r="G192" s="51" t="str">
        <f>IF($B192="","",LOOKUP($B192,[1]ADMIN!$A$4:$A$355,[1]ADMIN!$I$4:$I$355))</f>
        <v>Welding Cable lead / ground 50 ft  2/0</v>
      </c>
      <c r="H192" s="52"/>
      <c r="I192" s="53">
        <f t="shared" si="4"/>
        <v>0</v>
      </c>
      <c r="J192" s="54" t="s">
        <v>40</v>
      </c>
      <c r="K192" s="62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4"/>
      <c r="W192" s="62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4"/>
      <c r="AI192" s="62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4"/>
      <c r="AU192" s="65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7"/>
      <c r="BG192" s="61">
        <f t="shared" si="5"/>
        <v>0</v>
      </c>
    </row>
    <row r="193" spans="1:59" ht="27.75" customHeight="1">
      <c r="A193" s="22">
        <v>185</v>
      </c>
      <c r="B193" s="22">
        <v>173</v>
      </c>
      <c r="C193" s="50" t="str">
        <f>IF($B193="","",LOOKUP($B193,[1]ADMIN!$A$4:$A$355,[1]ADMIN!$C$4:$C$355))</f>
        <v>WCB</v>
      </c>
      <c r="D193" s="50" t="str">
        <f>IF($B193="","",LOOKUP($B193,[1]ADMIN!$A$4:$A$355,[1]ADMIN!$E$4:$E$355))</f>
        <v>WCB010</v>
      </c>
      <c r="E193" s="50" t="str">
        <f>IF($B193="","",LOOKUP($B193,[1]ADMIN!$A$4:$A$355,[1]ADMIN!$F$4:$F$355))</f>
        <v>AEC</v>
      </c>
      <c r="F193" s="50" t="str">
        <f>IF($B193="","",LOOKUP($B193,[1]ADMIN!$A$4:$A$355,[1]ADMIN!$G$4:$G$355))</f>
        <v>AEC2/0-100</v>
      </c>
      <c r="G193" s="51" t="str">
        <f>IF($B193="","",LOOKUP($B193,[1]ADMIN!$A$4:$A$355,[1]ADMIN!$I$4:$I$355))</f>
        <v>Welding Cable lead / ground 100 ft  2/0</v>
      </c>
      <c r="H193" s="52"/>
      <c r="I193" s="53">
        <f t="shared" si="4"/>
        <v>0</v>
      </c>
      <c r="J193" s="54" t="s">
        <v>40</v>
      </c>
      <c r="K193" s="62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4"/>
      <c r="W193" s="62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4"/>
      <c r="AI193" s="62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4"/>
      <c r="AU193" s="65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7"/>
      <c r="BG193" s="61">
        <f t="shared" si="5"/>
        <v>0</v>
      </c>
    </row>
    <row r="194" spans="1:59" ht="27.75" customHeight="1">
      <c r="A194" s="22">
        <v>186</v>
      </c>
      <c r="B194" s="22">
        <v>174</v>
      </c>
      <c r="C194" s="50" t="str">
        <f>IF($B194="","",LOOKUP($B194,[1]ADMIN!$A$4:$A$355,[1]ADMIN!$C$4:$C$355))</f>
        <v>GTS</v>
      </c>
      <c r="D194" s="50" t="str">
        <f>IF($B194="","",LOOKUP($B194,[1]ADMIN!$A$4:$A$355,[1]ADMIN!$E$4:$E$355))</f>
        <v>GTS000</v>
      </c>
      <c r="E194" s="50" t="str">
        <f>IF($B194="","",LOOKUP($B194,[1]ADMIN!$A$4:$A$355,[1]ADMIN!$F$4:$F$355))</f>
        <v>Diamond Ground Products</v>
      </c>
      <c r="F194" s="50" t="str">
        <f>IF($B194="","",LOOKUP($B194,[1]ADMIN!$A$4:$A$355,[1]ADMIN!$G$4:$G$355))</f>
        <v>PIRANHAIII</v>
      </c>
      <c r="G194" s="51" t="str">
        <f>IF($B194="","",LOOKUP($B194,[1]ADMIN!$A$4:$A$355,[1]ADMIN!$I$4:$I$355))</f>
        <v>Tungsten sharpener, Piranaha, w/ replacement blades</v>
      </c>
      <c r="H194" s="52"/>
      <c r="I194" s="53">
        <f t="shared" si="4"/>
        <v>0</v>
      </c>
      <c r="J194" s="54" t="s">
        <v>40</v>
      </c>
      <c r="K194" s="62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4"/>
      <c r="W194" s="62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4"/>
      <c r="AI194" s="62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4"/>
      <c r="AU194" s="65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7"/>
      <c r="BG194" s="61">
        <f t="shared" si="5"/>
        <v>0</v>
      </c>
    </row>
    <row r="195" spans="1:59" ht="27.75" customHeight="1">
      <c r="A195" s="22">
        <v>187</v>
      </c>
      <c r="B195" s="22">
        <v>175</v>
      </c>
      <c r="C195" s="50" t="str">
        <f>IF($B195="","",LOOKUP($B195,[1]ADMIN!$A$4:$A$355,[1]ADMIN!$C$4:$C$355))</f>
        <v>BCE</v>
      </c>
      <c r="D195" s="50" t="str">
        <f>IF($B195="","",LOOKUP($B195,[1]ADMIN!$A$4:$A$355,[1]ADMIN!$E$4:$E$355))</f>
        <v>BCE002</v>
      </c>
      <c r="E195" s="50" t="str">
        <f>IF($B195="","",LOOKUP($B195,[1]ADMIN!$A$4:$A$355,[1]ADMIN!$F$4:$F$355))</f>
        <v>Current</v>
      </c>
      <c r="F195" s="50" t="str">
        <f>IF($B195="","",LOOKUP($B195,[1]ADMIN!$A$4:$A$355,[1]ADMIN!$G$4:$G$355))</f>
        <v>77RIG</v>
      </c>
      <c r="G195" s="51" t="str">
        <f>IF($B195="","",LOOKUP($B195,[1]ADMIN!$A$4:$A$355,[1]ADMIN!$I$4:$I$355))</f>
        <v>Bender Conduit- electric 1/2 - 2 in</v>
      </c>
      <c r="H195" s="52"/>
      <c r="I195" s="53">
        <f t="shared" si="4"/>
        <v>0</v>
      </c>
      <c r="J195" s="54" t="s">
        <v>40</v>
      </c>
      <c r="K195" s="62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4"/>
      <c r="W195" s="62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4"/>
      <c r="AI195" s="62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4"/>
      <c r="AU195" s="65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7"/>
      <c r="BG195" s="61">
        <f t="shared" si="5"/>
        <v>0</v>
      </c>
    </row>
    <row r="196" spans="1:59" ht="27.75" customHeight="1">
      <c r="A196" s="22">
        <v>188</v>
      </c>
      <c r="B196" s="22">
        <v>176</v>
      </c>
      <c r="C196" s="50" t="str">
        <f>IF($B196="","",LOOKUP($B196,[1]ADMIN!$A$4:$A$355,[1]ADMIN!$C$4:$C$355))</f>
        <v>BCH</v>
      </c>
      <c r="D196" s="50" t="str">
        <f>IF($B196="","",LOOKUP($B196,[1]ADMIN!$A$4:$A$355,[1]ADMIN!$E$4:$E$355))</f>
        <v>BCH002</v>
      </c>
      <c r="E196" s="50" t="str">
        <f>IF($B196="","",LOOKUP($B196,[1]ADMIN!$A$4:$A$355,[1]ADMIN!$F$4:$F$355))</f>
        <v>Greenlee</v>
      </c>
      <c r="F196" s="50" t="str">
        <f>IF($B196="","",LOOKUP($B196,[1]ADMIN!$A$4:$A$355,[1]ADMIN!$G$4:$G$355))</f>
        <v>880E975</v>
      </c>
      <c r="G196" s="51" t="str">
        <f>IF($B196="","",LOOKUP($B196,[1]ADMIN!$A$4:$A$355,[1]ADMIN!$I$4:$I$355))</f>
        <v>Bender Conduit Hydraulic With Pump-  1 - 2 in</v>
      </c>
      <c r="H196" s="52"/>
      <c r="I196" s="53">
        <f t="shared" si="4"/>
        <v>0</v>
      </c>
      <c r="J196" s="54" t="s">
        <v>40</v>
      </c>
      <c r="K196" s="62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4"/>
      <c r="W196" s="62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4"/>
      <c r="AI196" s="62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4"/>
      <c r="AU196" s="65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7"/>
      <c r="BG196" s="61">
        <f t="shared" si="5"/>
        <v>0</v>
      </c>
    </row>
    <row r="197" spans="1:59" ht="27.75" customHeight="1">
      <c r="A197" s="22">
        <v>189</v>
      </c>
      <c r="B197" s="22">
        <v>177</v>
      </c>
      <c r="C197" s="50" t="str">
        <f>IF($B197="","",LOOKUP($B197,[1]ADMIN!$A$4:$A$355,[1]ADMIN!$C$4:$C$355))</f>
        <v>BCH</v>
      </c>
      <c r="D197" s="50" t="str">
        <f>IF($B197="","",LOOKUP($B197,[1]ADMIN!$A$4:$A$355,[1]ADMIN!$E$4:$E$355))</f>
        <v>BCH004</v>
      </c>
      <c r="E197" s="50" t="str">
        <f>IF($B197="","",LOOKUP($B197,[1]ADMIN!$A$4:$A$355,[1]ADMIN!$F$4:$F$355))</f>
        <v>Greenlee</v>
      </c>
      <c r="F197" s="50" t="str">
        <f>IF($B197="","",LOOKUP($B197,[1]ADMIN!$A$4:$A$355,[1]ADMIN!$G$4:$G$355))</f>
        <v>884E980</v>
      </c>
      <c r="G197" s="51" t="str">
        <f>IF($B197="","",LOOKUP($B197,[1]ADMIN!$A$4:$A$355,[1]ADMIN!$I$4:$I$355))</f>
        <v>Bender Conduit Hydraulic With Pump- 1 1/4 - 4 in</v>
      </c>
      <c r="H197" s="52"/>
      <c r="I197" s="53">
        <f t="shared" si="4"/>
        <v>0</v>
      </c>
      <c r="J197" s="54" t="s">
        <v>40</v>
      </c>
      <c r="K197" s="62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4"/>
      <c r="W197" s="62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4"/>
      <c r="AI197" s="62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4"/>
      <c r="AU197" s="65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7"/>
      <c r="BG197" s="61">
        <f t="shared" si="5"/>
        <v>0</v>
      </c>
    </row>
    <row r="198" spans="1:59" ht="27.75" customHeight="1">
      <c r="A198" s="22">
        <v>190</v>
      </c>
      <c r="B198" s="22">
        <v>178</v>
      </c>
      <c r="C198" s="50" t="str">
        <f>IF($B198="","",LOOKUP($B198,[1]ADMIN!$A$4:$A$355,[1]ADMIN!$C$4:$C$355))</f>
        <v>BCH</v>
      </c>
      <c r="D198" s="50" t="str">
        <f>IF($B198="","",LOOKUP($B198,[1]ADMIN!$A$4:$A$355,[1]ADMIN!$E$4:$E$355))</f>
        <v>BCH005</v>
      </c>
      <c r="E198" s="50" t="str">
        <f>IF($B198="","",LOOKUP($B198,[1]ADMIN!$A$4:$A$355,[1]ADMIN!$F$4:$F$355))</f>
        <v>Greenlee</v>
      </c>
      <c r="F198" s="50" t="str">
        <f>IF($B198="","",LOOKUP($B198,[1]ADMIN!$A$4:$A$355,[1]ADMIN!$G$4:$G$355))</f>
        <v>885E980</v>
      </c>
      <c r="G198" s="51" t="str">
        <f>IF($B198="","",LOOKUP($B198,[1]ADMIN!$A$4:$A$355,[1]ADMIN!$I$4:$I$355))</f>
        <v>Bender Conduit  Hydraulic With Pump- 1 1/4 - 4 in (5 in with segment)</v>
      </c>
      <c r="H198" s="52"/>
      <c r="I198" s="53">
        <f t="shared" si="4"/>
        <v>0</v>
      </c>
      <c r="J198" s="54" t="s">
        <v>40</v>
      </c>
      <c r="K198" s="62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4"/>
      <c r="W198" s="62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4"/>
      <c r="AI198" s="62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4"/>
      <c r="AU198" s="65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7"/>
      <c r="BG198" s="61">
        <f t="shared" si="5"/>
        <v>0</v>
      </c>
    </row>
    <row r="199" spans="1:59" ht="27.75" customHeight="1">
      <c r="A199" s="22">
        <v>191</v>
      </c>
      <c r="B199" s="22">
        <v>179</v>
      </c>
      <c r="C199" s="50" t="str">
        <f>IF($B199="","",LOOKUP($B199,[1]ADMIN!$A$4:$A$355,[1]ADMIN!$C$4:$C$355))</f>
        <v>BCM</v>
      </c>
      <c r="D199" s="50" t="str">
        <f>IF($B199="","",LOOKUP($B199,[1]ADMIN!$A$4:$A$355,[1]ADMIN!$E$4:$E$355))</f>
        <v>BCM000</v>
      </c>
      <c r="E199" s="50" t="str">
        <f>IF($B199="","",LOOKUP($B199,[1]ADMIN!$A$4:$A$355,[1]ADMIN!$F$4:$F$355))</f>
        <v>Current</v>
      </c>
      <c r="F199" s="50">
        <f>IF($B199="","",LOOKUP($B199,[1]ADMIN!$A$4:$A$355,[1]ADMIN!$G$4:$G$355))</f>
        <v>751</v>
      </c>
      <c r="G199" s="51" t="str">
        <f>IF($B199="","",LOOKUP($B199,[1]ADMIN!$A$4:$A$355,[1]ADMIN!$I$4:$I$355))</f>
        <v xml:space="preserve">Bender Conduit Manual- 1 1/4 in - 1 1/2 in IMC/ rigid </v>
      </c>
      <c r="H199" s="52"/>
      <c r="I199" s="53">
        <f t="shared" si="4"/>
        <v>0</v>
      </c>
      <c r="J199" s="54" t="s">
        <v>40</v>
      </c>
      <c r="K199" s="62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4"/>
      <c r="W199" s="62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4"/>
      <c r="AI199" s="62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4"/>
      <c r="AU199" s="65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7"/>
      <c r="BG199" s="61">
        <f t="shared" si="5"/>
        <v>0</v>
      </c>
    </row>
    <row r="200" spans="1:59" ht="27.75" customHeight="1">
      <c r="A200" s="22">
        <v>192</v>
      </c>
      <c r="B200" s="22">
        <v>180</v>
      </c>
      <c r="C200" s="50" t="str">
        <f>IF($B200="","",LOOKUP($B200,[1]ADMIN!$A$4:$A$355,[1]ADMIN!$C$4:$C$355))</f>
        <v>BCM</v>
      </c>
      <c r="D200" s="50" t="str">
        <f>IF($B200="","",LOOKUP($B200,[1]ADMIN!$A$4:$A$355,[1]ADMIN!$E$4:$E$355))</f>
        <v>BCM000</v>
      </c>
      <c r="E200" s="50" t="str">
        <f>IF($B200="","",LOOKUP($B200,[1]ADMIN!$A$4:$A$355,[1]ADMIN!$F$4:$F$355))</f>
        <v>Greenlee</v>
      </c>
      <c r="F200" s="50">
        <f>IF($B200="","",LOOKUP($B200,[1]ADMIN!$A$4:$A$355,[1]ADMIN!$G$4:$G$355))</f>
        <v>1818</v>
      </c>
      <c r="G200" s="51" t="str">
        <f>IF($B200="","",LOOKUP($B200,[1]ADMIN!$A$4:$A$355,[1]ADMIN!$I$4:$I$355))</f>
        <v xml:space="preserve">Bender Conduit Manual- 1/2 in -1 1/4 in IMC  1/2 in - 1 1/2 in rigid capacity  </v>
      </c>
      <c r="H200" s="52"/>
      <c r="I200" s="53">
        <f t="shared" si="4"/>
        <v>0</v>
      </c>
      <c r="J200" s="54" t="s">
        <v>40</v>
      </c>
      <c r="K200" s="62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4"/>
      <c r="W200" s="62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4"/>
      <c r="AI200" s="62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4"/>
      <c r="AU200" s="65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7"/>
      <c r="BG200" s="61">
        <f t="shared" si="5"/>
        <v>0</v>
      </c>
    </row>
    <row r="201" spans="1:59" ht="27.75" customHeight="1">
      <c r="A201" s="22">
        <v>193</v>
      </c>
      <c r="B201" s="22">
        <v>181</v>
      </c>
      <c r="C201" s="50" t="str">
        <f>IF($B201="","",LOOKUP($B201,[1]ADMIN!$A$4:$A$355,[1]ADMIN!$C$4:$C$355))</f>
        <v>BCP</v>
      </c>
      <c r="D201" s="50" t="str">
        <f>IF($B201="","",LOOKUP($B201,[1]ADMIN!$A$4:$A$355,[1]ADMIN!$E$4:$E$355))</f>
        <v>BCP000</v>
      </c>
      <c r="E201" s="50" t="str">
        <f>IF($B201="","",LOOKUP($B201,[1]ADMIN!$A$4:$A$355,[1]ADMIN!$F$4:$F$355))</f>
        <v>Current</v>
      </c>
      <c r="F201" s="50">
        <f>IF($B201="","",LOOKUP($B201,[1]ADMIN!$A$4:$A$355,[1]ADMIN!$G$4:$G$355))</f>
        <v>450</v>
      </c>
      <c r="G201" s="51" t="str">
        <f>IF($B201="","",LOOKUP($B201,[1]ADMIN!$A$4:$A$355,[1]ADMIN!$I$4:$I$355))</f>
        <v xml:space="preserve">Heater PVC Conduit- 1/2 in - 2 in </v>
      </c>
      <c r="H201" s="52"/>
      <c r="I201" s="53">
        <f t="shared" si="4"/>
        <v>0</v>
      </c>
      <c r="J201" s="54" t="s">
        <v>40</v>
      </c>
      <c r="K201" s="62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4"/>
      <c r="W201" s="62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4"/>
      <c r="AI201" s="62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4"/>
      <c r="AU201" s="65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7"/>
      <c r="BG201" s="61">
        <f t="shared" si="5"/>
        <v>0</v>
      </c>
    </row>
    <row r="202" spans="1:59" ht="27.75" customHeight="1">
      <c r="A202" s="22">
        <v>194</v>
      </c>
      <c r="B202" s="22">
        <v>182</v>
      </c>
      <c r="C202" s="50" t="str">
        <f>IF($B202="","",LOOKUP($B202,[1]ADMIN!$A$4:$A$355,[1]ADMIN!$C$4:$C$355))</f>
        <v>BCP</v>
      </c>
      <c r="D202" s="50" t="str">
        <f>IF($B202="","",LOOKUP($B202,[1]ADMIN!$A$4:$A$355,[1]ADMIN!$E$4:$E$355))</f>
        <v>BCP000</v>
      </c>
      <c r="E202" s="50" t="str">
        <f>IF($B202="","",LOOKUP($B202,[1]ADMIN!$A$4:$A$355,[1]ADMIN!$F$4:$F$355))</f>
        <v>Current</v>
      </c>
      <c r="F202" s="50">
        <f>IF($B202="","",LOOKUP($B202,[1]ADMIN!$A$4:$A$355,[1]ADMIN!$G$4:$G$355))</f>
        <v>451</v>
      </c>
      <c r="G202" s="51" t="str">
        <f>IF($B202="","",LOOKUP($B202,[1]ADMIN!$A$4:$A$355,[1]ADMIN!$I$4:$I$355))</f>
        <v xml:space="preserve">Heater PVC Conduit- 1/2 in - 4 in </v>
      </c>
      <c r="H202" s="52"/>
      <c r="I202" s="53">
        <f t="shared" si="4"/>
        <v>0</v>
      </c>
      <c r="J202" s="54" t="s">
        <v>40</v>
      </c>
      <c r="K202" s="62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4"/>
      <c r="W202" s="62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4"/>
      <c r="AI202" s="62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4"/>
      <c r="AU202" s="65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7"/>
      <c r="BG202" s="61">
        <f t="shared" si="5"/>
        <v>0</v>
      </c>
    </row>
    <row r="203" spans="1:59" ht="27.75" customHeight="1">
      <c r="A203" s="22">
        <v>195</v>
      </c>
      <c r="B203" s="22">
        <v>183</v>
      </c>
      <c r="C203" s="50" t="str">
        <f>IF($B203="","",LOOKUP($B203,[1]ADMIN!$A$4:$A$355,[1]ADMIN!$C$4:$C$355))</f>
        <v>BCP</v>
      </c>
      <c r="D203" s="50" t="str">
        <f>IF($B203="","",LOOKUP($B203,[1]ADMIN!$A$4:$A$355,[1]ADMIN!$E$4:$E$355))</f>
        <v>BCP000</v>
      </c>
      <c r="E203" s="50" t="str">
        <f>IF($B203="","",LOOKUP($B203,[1]ADMIN!$A$4:$A$355,[1]ADMIN!$F$4:$F$355))</f>
        <v>Current</v>
      </c>
      <c r="F203" s="50">
        <f>IF($B203="","",LOOKUP($B203,[1]ADMIN!$A$4:$A$355,[1]ADMIN!$G$4:$G$355))</f>
        <v>453</v>
      </c>
      <c r="G203" s="51" t="str">
        <f>IF($B203="","",LOOKUP($B203,[1]ADMIN!$A$4:$A$355,[1]ADMIN!$I$4:$I$355))</f>
        <v xml:space="preserve">Heater PVC Conduit- 1/2 in - 6 in 230 volt rotating </v>
      </c>
      <c r="H203" s="52"/>
      <c r="I203" s="53">
        <f t="shared" si="4"/>
        <v>0</v>
      </c>
      <c r="J203" s="54" t="s">
        <v>40</v>
      </c>
      <c r="K203" s="62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4"/>
      <c r="W203" s="62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4"/>
      <c r="AI203" s="62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4"/>
      <c r="AU203" s="65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7"/>
      <c r="BG203" s="61">
        <f t="shared" si="5"/>
        <v>0</v>
      </c>
    </row>
    <row r="204" spans="1:59" ht="27.75" customHeight="1">
      <c r="A204" s="22">
        <v>196</v>
      </c>
      <c r="B204" s="22">
        <v>184</v>
      </c>
      <c r="C204" s="50" t="str">
        <f>IF($B204="","",LOOKUP($B204,[1]ADMIN!$A$4:$A$355,[1]ADMIN!$C$4:$C$355))</f>
        <v>BNT</v>
      </c>
      <c r="D204" s="50" t="str">
        <f>IF($B204="","",LOOKUP($B204,[1]ADMIN!$A$4:$A$355,[1]ADMIN!$E$4:$E$355))</f>
        <v>BNT000</v>
      </c>
      <c r="E204" s="50" t="str">
        <f>IF($B204="","",LOOKUP($B204,[1]ADMIN!$A$4:$A$355,[1]ADMIN!$F$4:$F$355))</f>
        <v>Current</v>
      </c>
      <c r="F204" s="50">
        <f>IF($B204="","",LOOKUP($B204,[1]ADMIN!$A$4:$A$355,[1]ADMIN!$G$4:$G$355))</f>
        <v>280</v>
      </c>
      <c r="G204" s="51" t="str">
        <f>IF($B204="","",LOOKUP($B204,[1]ADMIN!$A$4:$A$355,[1]ADMIN!$I$4:$I$355))</f>
        <v>Bending Table- for use with 880 Series Benders</v>
      </c>
      <c r="H204" s="52"/>
      <c r="I204" s="53">
        <f t="shared" si="4"/>
        <v>0</v>
      </c>
      <c r="J204" s="54" t="s">
        <v>40</v>
      </c>
      <c r="K204" s="62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4"/>
      <c r="W204" s="62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4"/>
      <c r="AI204" s="62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4"/>
      <c r="AU204" s="65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7"/>
      <c r="BG204" s="61">
        <f t="shared" si="5"/>
        <v>0</v>
      </c>
    </row>
    <row r="205" spans="1:59" ht="27.75" customHeight="1">
      <c r="A205" s="22">
        <v>197</v>
      </c>
      <c r="B205" s="22">
        <v>185</v>
      </c>
      <c r="C205" s="50" t="str">
        <f>IF($B205="","",LOOKUP($B205,[1]ADMIN!$A$4:$A$355,[1]ADMIN!$C$4:$C$355))</f>
        <v>BLO</v>
      </c>
      <c r="D205" s="50" t="str">
        <f>IF($B205="","",LOOKUP($B205,[1]ADMIN!$A$4:$A$355,[1]ADMIN!$E$4:$E$355))</f>
        <v>BLOCP2</v>
      </c>
      <c r="E205" s="50" t="str">
        <f>IF($B205="","",LOOKUP($B205,[1]ADMIN!$A$4:$A$355,[1]ADMIN!$F$4:$F$355))</f>
        <v>Copus</v>
      </c>
      <c r="F205" s="50" t="str">
        <f>IF($B205="","",LOOKUP($B205,[1]ADMIN!$A$4:$A$355,[1]ADMIN!$G$4:$G$355))</f>
        <v>175CV</v>
      </c>
      <c r="G205" s="51" t="str">
        <f>IF($B205="","",LOOKUP($B205,[1]ADMIN!$A$4:$A$355,[1]ADMIN!$I$4:$I$355))</f>
        <v>Blower Coppus- electric 8 in model 175 CV (not including duct hose)</v>
      </c>
      <c r="H205" s="52"/>
      <c r="I205" s="53">
        <f t="shared" si="4"/>
        <v>0</v>
      </c>
      <c r="J205" s="54" t="s">
        <v>40</v>
      </c>
      <c r="K205" s="62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4"/>
      <c r="W205" s="62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4"/>
      <c r="AI205" s="62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4"/>
      <c r="AU205" s="65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7"/>
      <c r="BG205" s="61">
        <f t="shared" si="5"/>
        <v>0</v>
      </c>
    </row>
    <row r="206" spans="1:59" ht="27.75" customHeight="1">
      <c r="A206" s="22">
        <v>198</v>
      </c>
      <c r="B206" s="22">
        <v>186</v>
      </c>
      <c r="C206" s="50" t="str">
        <f>IF($B206="","",LOOKUP($B206,[1]ADMIN!$A$4:$A$355,[1]ADMIN!$C$4:$C$355))</f>
        <v>BLO</v>
      </c>
      <c r="D206" s="50" t="str">
        <f>IF($B206="","",LOOKUP($B206,[1]ADMIN!$A$4:$A$355,[1]ADMIN!$E$4:$E$355))</f>
        <v>BLOCP2</v>
      </c>
      <c r="E206" s="50" t="str">
        <f>IF($B206="","",LOOKUP($B206,[1]ADMIN!$A$4:$A$355,[1]ADMIN!$F$4:$F$355))</f>
        <v>Copus</v>
      </c>
      <c r="F206" s="50" t="str">
        <f>IF($B206="","",LOOKUP($B206,[1]ADMIN!$A$4:$A$355,[1]ADMIN!$G$4:$G$355))</f>
        <v>250CV</v>
      </c>
      <c r="G206" s="51" t="str">
        <f>IF($B206="","",LOOKUP($B206,[1]ADMIN!$A$4:$A$355,[1]ADMIN!$I$4:$I$355))</f>
        <v>Blower Coppus- electric 12 in model 250 CV (not including duct hose)</v>
      </c>
      <c r="H206" s="52"/>
      <c r="I206" s="53">
        <f t="shared" si="4"/>
        <v>0</v>
      </c>
      <c r="J206" s="54" t="s">
        <v>40</v>
      </c>
      <c r="K206" s="62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4"/>
      <c r="W206" s="62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4"/>
      <c r="AI206" s="62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4"/>
      <c r="AU206" s="65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7"/>
      <c r="BG206" s="61">
        <f t="shared" si="5"/>
        <v>0</v>
      </c>
    </row>
    <row r="207" spans="1:59" ht="27.75" customHeight="1">
      <c r="A207" s="22">
        <v>199</v>
      </c>
      <c r="B207" s="22">
        <v>187</v>
      </c>
      <c r="C207" s="50" t="str">
        <f>IF($B207="","",LOOKUP($B207,[1]ADMIN!$A$4:$A$355,[1]ADMIN!$C$4:$C$355))</f>
        <v>WST</v>
      </c>
      <c r="D207" s="50" t="str">
        <f>IF($B207="","",LOOKUP($B207,[1]ADMIN!$A$4:$A$355,[1]ADMIN!$E$4:$E$355))</f>
        <v>WST000</v>
      </c>
      <c r="E207" s="50" t="str">
        <f>IF($B207="","",LOOKUP($B207,[1]ADMIN!$A$4:$A$355,[1]ADMIN!$F$4:$F$355))</f>
        <v>Seatek</v>
      </c>
      <c r="F207" s="50" t="str">
        <f>IF($B207="","",LOOKUP($B207,[1]ADMIN!$A$4:$A$355,[1]ADMIN!$G$4:$G$355))</f>
        <v>RSK-125BP</v>
      </c>
      <c r="G207" s="51" t="str">
        <f>IF($B207="","",LOOKUP($B207,[1]ADMIN!$A$4:$A$355,[1]ADMIN!$I$4:$I$355))</f>
        <v>Cable Stripper 18V Cordless RSK-125BP</v>
      </c>
      <c r="H207" s="52"/>
      <c r="I207" s="53">
        <f t="shared" si="4"/>
        <v>0</v>
      </c>
      <c r="J207" s="54" t="s">
        <v>40</v>
      </c>
      <c r="K207" s="62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4"/>
      <c r="W207" s="62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4"/>
      <c r="AI207" s="62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4"/>
      <c r="AU207" s="65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7"/>
      <c r="BG207" s="61">
        <f t="shared" si="5"/>
        <v>0</v>
      </c>
    </row>
    <row r="208" spans="1:59" ht="27.75" customHeight="1">
      <c r="A208" s="22">
        <v>200</v>
      </c>
      <c r="B208" s="22">
        <v>188</v>
      </c>
      <c r="C208" s="50" t="str">
        <f>IF($B208="","",LOOKUP($B208,[1]ADMIN!$A$4:$A$355,[1]ADMIN!$C$4:$C$355))</f>
        <v>MLM</v>
      </c>
      <c r="D208" s="50" t="str">
        <f>IF($B208="","",LOOKUP($B208,[1]ADMIN!$A$4:$A$355,[1]ADMIN!$E$4:$E$355))</f>
        <v>MLM000</v>
      </c>
      <c r="E208" s="50" t="str">
        <f>IF($B208="","",LOOKUP($B208,[1]ADMIN!$A$4:$A$355,[1]ADMIN!$F$4:$F$355))</f>
        <v>Tiger Track (Harrington)</v>
      </c>
      <c r="F208" s="50" t="str">
        <f>IF($B208="","",LOOKUP($B208,[1]ADMIN!$A$4:$A$355,[1]ADMIN!$G$4:$G$355))</f>
        <v>511-6000-5-7</v>
      </c>
      <c r="G208" s="51" t="str">
        <f>IF($B208="","",LOOKUP($B208,[1]ADMIN!$A$4:$A$355,[1]ADMIN!$I$4:$I$355))</f>
        <v>A-frame 5'x7', 6,000 lbs gantry</v>
      </c>
      <c r="H208" s="52"/>
      <c r="I208" s="53">
        <f t="shared" si="4"/>
        <v>0</v>
      </c>
      <c r="J208" s="54" t="s">
        <v>40</v>
      </c>
      <c r="K208" s="62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4"/>
      <c r="W208" s="62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4"/>
      <c r="AI208" s="62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4"/>
      <c r="AU208" s="65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7"/>
      <c r="BG208" s="61">
        <f t="shared" si="5"/>
        <v>0</v>
      </c>
    </row>
    <row r="209" spans="1:59" ht="27.75" customHeight="1">
      <c r="A209" s="22">
        <v>201</v>
      </c>
      <c r="B209" s="22">
        <v>189</v>
      </c>
      <c r="C209" s="50" t="str">
        <f>IF($B209="","",LOOKUP($B209,[1]ADMIN!$A$4:$A$355,[1]ADMIN!$C$4:$C$355))</f>
        <v>CWP</v>
      </c>
      <c r="D209" s="50" t="str">
        <f>IF($B209="","",LOOKUP($B209,[1]ADMIN!$A$4:$A$355,[1]ADMIN!$E$4:$E$355))</f>
        <v>CWP006</v>
      </c>
      <c r="E209" s="50" t="str">
        <f>IF($B209="","",LOOKUP($B209,[1]ADMIN!$A$4:$A$355,[1]ADMIN!$F$4:$F$355))</f>
        <v>Current</v>
      </c>
      <c r="F209" s="50">
        <f>IF($B209="","",LOOKUP($B209,[1]ADMIN!$A$4:$A$355,[1]ADMIN!$G$4:$G$355))</f>
        <v>8845</v>
      </c>
      <c r="G209" s="51" t="str">
        <f>IF($B209="","",LOOKUP($B209,[1]ADMIN!$A$4:$A$355,[1]ADMIN!$I$4:$I$355))</f>
        <v>Cable Puller- 8000 lbs with floor mount</v>
      </c>
      <c r="H209" s="52"/>
      <c r="I209" s="53">
        <f t="shared" si="4"/>
        <v>0</v>
      </c>
      <c r="J209" s="54" t="s">
        <v>40</v>
      </c>
      <c r="K209" s="62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4"/>
      <c r="W209" s="62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4"/>
      <c r="AI209" s="62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4"/>
      <c r="AU209" s="65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7"/>
      <c r="BG209" s="61">
        <f t="shared" si="5"/>
        <v>0</v>
      </c>
    </row>
    <row r="210" spans="1:59" ht="27.75" customHeight="1">
      <c r="A210" s="22">
        <v>202</v>
      </c>
      <c r="B210" s="22">
        <v>190</v>
      </c>
      <c r="C210" s="50" t="str">
        <f>IF($B210="","",LOOKUP($B210,[1]ADMIN!$A$4:$A$355,[1]ADMIN!$C$4:$C$355))</f>
        <v>VFT</v>
      </c>
      <c r="D210" s="50" t="str">
        <f>IF($B210="","",LOOKUP($B210,[1]ADMIN!$A$4:$A$355,[1]ADMIN!$E$4:$E$355))</f>
        <v>VFT000</v>
      </c>
      <c r="E210" s="50" t="str">
        <f>IF($B210="","",LOOKUP($B210,[1]ADMIN!$A$4:$A$355,[1]ADMIN!$F$4:$F$355))</f>
        <v>Greenlee</v>
      </c>
      <c r="F210" s="50" t="str">
        <f>IF($B210="","",LOOKUP($B210,[1]ADMIN!$A$4:$A$355,[1]ADMIN!$G$4:$G$355))</f>
        <v>690-15</v>
      </c>
      <c r="G210" s="51" t="str">
        <f>IF($B210="","",LOOKUP($B210,[1]ADMIN!$A$4:$A$355,[1]ADMIN!$I$4:$I$355))</f>
        <v>Vacuum Fish Tape Kit- capacity 1/2 - 4 in</v>
      </c>
      <c r="H210" s="52"/>
      <c r="I210" s="53">
        <f t="shared" si="4"/>
        <v>0</v>
      </c>
      <c r="J210" s="54" t="s">
        <v>40</v>
      </c>
      <c r="K210" s="62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4"/>
      <c r="W210" s="62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4"/>
      <c r="AI210" s="62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4"/>
      <c r="AU210" s="65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7"/>
      <c r="BG210" s="61">
        <f t="shared" si="5"/>
        <v>0</v>
      </c>
    </row>
    <row r="211" spans="1:59" ht="27.75" customHeight="1">
      <c r="A211" s="22">
        <v>203</v>
      </c>
      <c r="B211" s="22">
        <v>191</v>
      </c>
      <c r="C211" s="50" t="str">
        <f>IF($B211="","",LOOKUP($B211,[1]ADMIN!$A$4:$A$355,[1]ADMIN!$C$4:$C$355))</f>
        <v>DSC</v>
      </c>
      <c r="D211" s="50" t="str">
        <f>IF($B211="","",LOOKUP($B211,[1]ADMIN!$A$4:$A$355,[1]ADMIN!$E$4:$E$355))</f>
        <v>DSC000</v>
      </c>
      <c r="E211" s="50" t="str">
        <f>IF($B211="","",LOOKUP($B211,[1]ADMIN!$A$4:$A$355,[1]ADMIN!$F$4:$F$355))</f>
        <v>Greenlee</v>
      </c>
      <c r="F211" s="50" t="str">
        <f>IF($B211="","",LOOKUP($B211,[1]ADMIN!$A$4:$A$355,[1]ADMIN!$G$4:$G$355))</f>
        <v>KD12CU</v>
      </c>
      <c r="G211" s="51" t="str">
        <f>IF($B211="","",LOOKUP($B211,[1]ADMIN!$A$4:$A$355,[1]ADMIN!$I$4:$I$355))</f>
        <v>Greenlee dies -KC12,KA12</v>
      </c>
      <c r="H211" s="52"/>
      <c r="I211" s="53">
        <f t="shared" si="4"/>
        <v>0</v>
      </c>
      <c r="J211" s="54" t="s">
        <v>40</v>
      </c>
      <c r="K211" s="62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4"/>
      <c r="W211" s="62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4"/>
      <c r="AI211" s="62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4"/>
      <c r="AU211" s="65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7"/>
      <c r="BG211" s="61">
        <f t="shared" si="5"/>
        <v>0</v>
      </c>
    </row>
    <row r="212" spans="1:59" ht="27.75" customHeight="1">
      <c r="A212" s="22">
        <v>204</v>
      </c>
      <c r="B212" s="22">
        <v>192</v>
      </c>
      <c r="C212" s="50" t="str">
        <f>IF($B212="","",LOOKUP($B212,[1]ADMIN!$A$4:$A$355,[1]ADMIN!$C$4:$C$355))</f>
        <v>CCT</v>
      </c>
      <c r="D212" s="50" t="str">
        <f>IF($B212="","",LOOKUP($B212,[1]ADMIN!$A$4:$A$355,[1]ADMIN!$E$4:$E$355))</f>
        <v>CCT000</v>
      </c>
      <c r="E212" s="50" t="str">
        <f>IF($B212="","",LOOKUP($B212,[1]ADMIN!$A$4:$A$355,[1]ADMIN!$F$4:$F$355))</f>
        <v>Greenlee</v>
      </c>
      <c r="F212" s="50" t="str">
        <f>IF($B212="","",LOOKUP($B212,[1]ADMIN!$A$4:$A$355,[1]ADMIN!$G$4:$G$355))</f>
        <v>EK1240L11</v>
      </c>
      <c r="G212" s="51" t="str">
        <f>IF($B212="","",LOOKUP($B212,[1]ADMIN!$A$4:$A$355,[1]ADMIN!$I$4:$I$355))</f>
        <v>Cable Crimper Tool- 12 ton cordless 18 Volt without dies (requires "U" shape dies)</v>
      </c>
      <c r="H212" s="52"/>
      <c r="I212" s="53">
        <f t="shared" si="4"/>
        <v>0</v>
      </c>
      <c r="J212" s="54" t="s">
        <v>40</v>
      </c>
      <c r="K212" s="62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4"/>
      <c r="W212" s="62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4"/>
      <c r="AI212" s="62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4"/>
      <c r="AU212" s="65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7"/>
      <c r="BG212" s="61">
        <f t="shared" si="5"/>
        <v>0</v>
      </c>
    </row>
    <row r="213" spans="1:59" ht="27.75" customHeight="1">
      <c r="A213" s="22">
        <v>205</v>
      </c>
      <c r="B213" s="22">
        <v>193</v>
      </c>
      <c r="C213" s="50" t="str">
        <f>IF($B213="","",LOOKUP($B213,[1]ADMIN!$A$4:$A$355,[1]ADMIN!$C$4:$C$355))</f>
        <v>HCT</v>
      </c>
      <c r="D213" s="50" t="str">
        <f>IF($B213="","",LOOKUP($B213,[1]ADMIN!$A$4:$A$355,[1]ADMIN!$E$4:$E$355))</f>
        <v>HCT000</v>
      </c>
      <c r="E213" s="50" t="str">
        <f>IF($B213="","",LOOKUP($B213,[1]ADMIN!$A$4:$A$355,[1]ADMIN!$F$4:$F$355))</f>
        <v>Greenlee</v>
      </c>
      <c r="F213" s="50" t="str">
        <f>IF($B213="","",LOOKUP($B213,[1]ADMIN!$A$4:$A$355,[1]ADMIN!$G$4:$G$355))</f>
        <v>HKL1232</v>
      </c>
      <c r="G213" s="51" t="str">
        <f>IF($B213="","",LOOKUP($B213,[1]ADMIN!$A$4:$A$355,[1]ADMIN!$I$4:$I$355))</f>
        <v>Hydraulic Crimping Tool- 12 ton manual 8 AWG - 750 KCM without dies (requires "U" shape dies)</v>
      </c>
      <c r="H213" s="52"/>
      <c r="I213" s="53">
        <f t="shared" si="4"/>
        <v>0</v>
      </c>
      <c r="J213" s="54" t="s">
        <v>40</v>
      </c>
      <c r="K213" s="62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4"/>
      <c r="W213" s="62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4"/>
      <c r="AI213" s="62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4"/>
      <c r="AU213" s="65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7"/>
      <c r="BG213" s="61">
        <f t="shared" si="5"/>
        <v>0</v>
      </c>
    </row>
    <row r="214" spans="1:59" ht="27.75" customHeight="1">
      <c r="A214" s="22">
        <v>206</v>
      </c>
      <c r="B214" s="22">
        <v>194</v>
      </c>
      <c r="C214" s="50" t="str">
        <f>IF($B214="","",LOOKUP($B214,[1]ADMIN!$A$4:$A$355,[1]ADMIN!$C$4:$C$355))</f>
        <v>HCT</v>
      </c>
      <c r="D214" s="50" t="str">
        <f>IF($B214="","",LOOKUP($B214,[1]ADMIN!$A$4:$A$355,[1]ADMIN!$E$4:$E$355))</f>
        <v>HCT000</v>
      </c>
      <c r="E214" s="50" t="str">
        <f>IF($B214="","",LOOKUP($B214,[1]ADMIN!$A$4:$A$355,[1]ADMIN!$F$4:$F$355))</f>
        <v>Greenlee</v>
      </c>
      <c r="F214" s="50" t="str">
        <f>IF($B214="","",LOOKUP($B214,[1]ADMIN!$A$4:$A$355,[1]ADMIN!$G$4:$G$355))</f>
        <v>EK12IDL11</v>
      </c>
      <c r="G214" s="51" t="str">
        <f>IF($B214="","",LOOKUP($B214,[1]ADMIN!$A$4:$A$355,[1]ADMIN!$I$4:$I$355))</f>
        <v>Hydraulic Crimping Tool- 12 ton cordless 18 Volt dieless</v>
      </c>
      <c r="H214" s="52"/>
      <c r="I214" s="53">
        <f t="shared" ref="I214:I277" si="6">SUM(K214:BF214)</f>
        <v>0</v>
      </c>
      <c r="J214" s="54" t="s">
        <v>40</v>
      </c>
      <c r="K214" s="62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4"/>
      <c r="W214" s="62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4"/>
      <c r="AI214" s="62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4"/>
      <c r="AU214" s="65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7"/>
      <c r="BG214" s="61">
        <f t="shared" ref="BG214:BG277" si="7">H214*I214</f>
        <v>0</v>
      </c>
    </row>
    <row r="215" spans="1:59" ht="27.75" customHeight="1">
      <c r="A215" s="22">
        <v>207</v>
      </c>
      <c r="B215" s="22">
        <v>195</v>
      </c>
      <c r="C215" s="50" t="str">
        <f>IF($B215="","",LOOKUP($B215,[1]ADMIN!$A$4:$A$355,[1]ADMIN!$C$4:$C$355))</f>
        <v>HCT</v>
      </c>
      <c r="D215" s="50" t="str">
        <f>IF($B215="","",LOOKUP($B215,[1]ADMIN!$A$4:$A$355,[1]ADMIN!$E$4:$E$355))</f>
        <v>HCT000</v>
      </c>
      <c r="E215" s="50" t="str">
        <f>IF($B215="","",LOOKUP($B215,[1]ADMIN!$A$4:$A$355,[1]ADMIN!$F$4:$F$355))</f>
        <v>Greenlee</v>
      </c>
      <c r="F215" s="50" t="str">
        <f>IF($B215="","",LOOKUP($B215,[1]ADMIN!$A$4:$A$355,[1]ADMIN!$G$4:$G$355))</f>
        <v>HK12ID</v>
      </c>
      <c r="G215" s="51" t="str">
        <f>IF($B215="","",LOOKUP($B215,[1]ADMIN!$A$4:$A$355,[1]ADMIN!$I$4:$I$355))</f>
        <v>Hydraulic Crimping Tool- 12 ton manual 8 AWG - 750 KCM dieless</v>
      </c>
      <c r="H215" s="52"/>
      <c r="I215" s="53">
        <f t="shared" si="6"/>
        <v>0</v>
      </c>
      <c r="J215" s="54" t="s">
        <v>40</v>
      </c>
      <c r="K215" s="62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4"/>
      <c r="W215" s="62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4"/>
      <c r="AI215" s="62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4"/>
      <c r="AU215" s="65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7"/>
      <c r="BG215" s="61">
        <f t="shared" si="7"/>
        <v>0</v>
      </c>
    </row>
    <row r="216" spans="1:59" ht="27.75" customHeight="1">
      <c r="A216" s="22">
        <v>208</v>
      </c>
      <c r="B216" s="22">
        <v>196</v>
      </c>
      <c r="C216" s="50" t="str">
        <f>IF($B216="","",LOOKUP($B216,[1]ADMIN!$A$4:$A$355,[1]ADMIN!$C$4:$C$355))</f>
        <v>PKO</v>
      </c>
      <c r="D216" s="50" t="str">
        <f>IF($B216="","",LOOKUP($B216,[1]ADMIN!$A$4:$A$355,[1]ADMIN!$E$4:$E$355))</f>
        <v>PKO000</v>
      </c>
      <c r="E216" s="50" t="str">
        <f>IF($B216="","",LOOKUP($B216,[1]ADMIN!$A$4:$A$355,[1]ADMIN!$F$4:$F$355))</f>
        <v>Hougen</v>
      </c>
      <c r="F216" s="50" t="str">
        <f>IF($B216="","",LOOKUP($B216,[1]ADMIN!$A$4:$A$355,[1]ADMIN!$G$4:$G$355))</f>
        <v>75002.5PR</v>
      </c>
      <c r="G216" s="51" t="str">
        <f>IF($B216="","",LOOKUP($B216,[1]ADMIN!$A$4:$A$355,[1]ADMIN!$I$4:$I$355))</f>
        <v>Hougen metal hole punch, 1/2" diameter through 1/2" steel at 45 degrees</v>
      </c>
      <c r="H216" s="52"/>
      <c r="I216" s="53">
        <f t="shared" si="6"/>
        <v>0</v>
      </c>
      <c r="J216" s="54" t="s">
        <v>40</v>
      </c>
      <c r="K216" s="62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4"/>
      <c r="W216" s="62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4"/>
      <c r="AI216" s="62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4"/>
      <c r="AU216" s="65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7"/>
      <c r="BG216" s="61">
        <f t="shared" si="7"/>
        <v>0</v>
      </c>
    </row>
    <row r="217" spans="1:59" ht="27.75" customHeight="1">
      <c r="A217" s="22">
        <v>209</v>
      </c>
      <c r="B217" s="22">
        <v>197</v>
      </c>
      <c r="C217" s="50" t="str">
        <f>IF($B217="","",LOOKUP($B217,[1]ADMIN!$A$4:$A$355,[1]ADMIN!$C$4:$C$355))</f>
        <v>PKO</v>
      </c>
      <c r="D217" s="50" t="str">
        <f>IF($B217="","",LOOKUP($B217,[1]ADMIN!$A$4:$A$355,[1]ADMIN!$E$4:$E$355))</f>
        <v>PKO000</v>
      </c>
      <c r="E217" s="50" t="str">
        <f>IF($B217="","",LOOKUP($B217,[1]ADMIN!$A$4:$A$355,[1]ADMIN!$F$4:$F$355))</f>
        <v>Cleveland Steel Containers</v>
      </c>
      <c r="F217" s="50" t="str">
        <f>IF($B217="","",LOOKUP($B217,[1]ADMIN!$A$4:$A$355,[1]ADMIN!$G$4:$G$355))</f>
        <v>PACK1</v>
      </c>
      <c r="G217" s="51" t="str">
        <f>IF($B217="","",LOOKUP($B217,[1]ADMIN!$A$4:$A$355,[1]ADMIN!$I$4:$I$355))</f>
        <v>Cleveland Tool portable hydraulic punches</v>
      </c>
      <c r="H217" s="52"/>
      <c r="I217" s="53">
        <f t="shared" si="6"/>
        <v>0</v>
      </c>
      <c r="J217" s="54" t="s">
        <v>40</v>
      </c>
      <c r="K217" s="62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4"/>
      <c r="W217" s="62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4"/>
      <c r="AI217" s="62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4"/>
      <c r="AU217" s="65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7"/>
      <c r="BG217" s="61">
        <f t="shared" si="7"/>
        <v>0</v>
      </c>
    </row>
    <row r="218" spans="1:59" ht="27.75" customHeight="1">
      <c r="A218" s="22">
        <v>210</v>
      </c>
      <c r="B218" s="22">
        <v>198</v>
      </c>
      <c r="C218" s="50" t="str">
        <f>IF($B218="","",LOOKUP($B218,[1]ADMIN!$A$4:$A$355,[1]ADMIN!$C$4:$C$355))</f>
        <v>BRH</v>
      </c>
      <c r="D218" s="50" t="str">
        <f>IF($B218="","",LOOKUP($B218,[1]ADMIN!$A$4:$A$355,[1]ADMIN!$E$4:$E$355))</f>
        <v>BRH000</v>
      </c>
      <c r="E218" s="50" t="str">
        <f>IF($B218="","",LOOKUP($B218,[1]ADMIN!$A$4:$A$355,[1]ADMIN!$F$4:$F$355))</f>
        <v>Rod Chomper</v>
      </c>
      <c r="F218" s="50" t="str">
        <f>IF($B218="","",LOOKUP($B218,[1]ADMIN!$A$4:$A$355,[1]ADMIN!$G$4:$G$355))</f>
        <v>CBRPD11</v>
      </c>
      <c r="G218" s="51" t="str">
        <f>IF($B218="","",LOOKUP($B218,[1]ADMIN!$A$4:$A$355,[1]ADMIN!$I$4:$I$355))</f>
        <v xml:space="preserve">Bender and Cutter Rebar- hydraulic gas #3 - #11 </v>
      </c>
      <c r="H218" s="52"/>
      <c r="I218" s="53">
        <f t="shared" si="6"/>
        <v>0</v>
      </c>
      <c r="J218" s="54" t="s">
        <v>40</v>
      </c>
      <c r="K218" s="62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4"/>
      <c r="W218" s="62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4"/>
      <c r="AI218" s="62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4"/>
      <c r="AU218" s="65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7"/>
      <c r="BG218" s="61">
        <f t="shared" si="7"/>
        <v>0</v>
      </c>
    </row>
    <row r="219" spans="1:59" ht="27.75" customHeight="1">
      <c r="A219" s="22">
        <v>211</v>
      </c>
      <c r="B219" s="22">
        <v>199</v>
      </c>
      <c r="C219" s="50" t="str">
        <f>IF($B219="","",LOOKUP($B219,[1]ADMIN!$A$4:$A$355,[1]ADMIN!$C$4:$C$355))</f>
        <v>BRH</v>
      </c>
      <c r="D219" s="50" t="str">
        <f>IF($B219="","",LOOKUP($B219,[1]ADMIN!$A$4:$A$355,[1]ADMIN!$E$4:$E$355))</f>
        <v>BRJ000</v>
      </c>
      <c r="E219" s="50" t="str">
        <f>IF($B219="","",LOOKUP($B219,[1]ADMIN!$A$4:$A$355,[1]ADMIN!$F$4:$F$355))</f>
        <v>Rod Chomper</v>
      </c>
      <c r="F219" s="50" t="str">
        <f>IF($B219="","",LOOKUP($B219,[1]ADMIN!$A$4:$A$355,[1]ADMIN!$G$4:$G$355))</f>
        <v>CBRPG11</v>
      </c>
      <c r="G219" s="51" t="str">
        <f>IF($B219="","",LOOKUP($B219,[1]ADMIN!$A$4:$A$355,[1]ADMIN!$I$4:$I$355))</f>
        <v>Portable electric rebar bender with #6 and #8 dies</v>
      </c>
      <c r="H219" s="52"/>
      <c r="I219" s="53">
        <f t="shared" si="6"/>
        <v>0</v>
      </c>
      <c r="J219" s="54" t="s">
        <v>40</v>
      </c>
      <c r="K219" s="62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4"/>
      <c r="W219" s="62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4"/>
      <c r="AI219" s="62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4"/>
      <c r="AU219" s="65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7"/>
      <c r="BG219" s="61">
        <f t="shared" si="7"/>
        <v>0</v>
      </c>
    </row>
    <row r="220" spans="1:59" ht="27.75" customHeight="1">
      <c r="A220" s="22">
        <v>212</v>
      </c>
      <c r="B220" s="22">
        <v>200</v>
      </c>
      <c r="C220" s="50" t="str">
        <f>IF($B220="","",LOOKUP($B220,[1]ADMIN!$A$4:$A$355,[1]ADMIN!$C$4:$C$355))</f>
        <v>BBR</v>
      </c>
      <c r="D220" s="50" t="str">
        <f>IF($B220="","",LOOKUP($B220,[1]ADMIN!$A$4:$A$355,[1]ADMIN!$E$4:$E$355))</f>
        <v>BBR008</v>
      </c>
      <c r="E220" s="50" t="str">
        <f>IF($B220="","",LOOKUP($B220,[1]ADMIN!$A$4:$A$355,[1]ADMIN!$F$4:$F$355))</f>
        <v>Tennsmith</v>
      </c>
      <c r="F220" s="50" t="str">
        <f>IF($B220="","",LOOKUP($B220,[1]ADMIN!$A$4:$A$355,[1]ADMIN!$G$4:$G$355))</f>
        <v>HB97-16</v>
      </c>
      <c r="G220" s="51" t="str">
        <f>IF($B220="","",LOOKUP($B220,[1]ADMIN!$A$4:$A$355,[1]ADMIN!$I$4:$I$355))</f>
        <v xml:space="preserve">Bending Brake- 16 gauge manual up to 8 ft </v>
      </c>
      <c r="H220" s="52"/>
      <c r="I220" s="53">
        <f t="shared" si="6"/>
        <v>0</v>
      </c>
      <c r="J220" s="54" t="s">
        <v>40</v>
      </c>
      <c r="K220" s="62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4"/>
      <c r="W220" s="62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4"/>
      <c r="AI220" s="62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4"/>
      <c r="AU220" s="65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7"/>
      <c r="BG220" s="61">
        <f t="shared" si="7"/>
        <v>0</v>
      </c>
    </row>
    <row r="221" spans="1:59" ht="27.75" customHeight="1">
      <c r="A221" s="22">
        <v>213</v>
      </c>
      <c r="B221" s="22">
        <v>201</v>
      </c>
      <c r="C221" s="50" t="str">
        <f>IF($B221="","",LOOKUP($B221,[1]ADMIN!$A$4:$A$355,[1]ADMIN!$C$4:$C$355))</f>
        <v>SMS</v>
      </c>
      <c r="D221" s="50" t="str">
        <f>IF($B221="","",LOOKUP($B221,[1]ADMIN!$A$4:$A$355,[1]ADMIN!$E$4:$E$355))</f>
        <v>SMS000</v>
      </c>
      <c r="E221" s="50" t="str">
        <f>IF($B221="","",LOOKUP($B221,[1]ADMIN!$A$4:$A$355,[1]ADMIN!$F$4:$F$355))</f>
        <v>Pexto</v>
      </c>
      <c r="F221" s="50">
        <f>IF($B221="","",LOOKUP($B221,[1]ADMIN!$A$4:$A$355,[1]ADMIN!$G$4:$G$355))</f>
        <v>152</v>
      </c>
      <c r="G221" s="51" t="str">
        <f>IF($B221="","",LOOKUP($B221,[1]ADMIN!$A$4:$A$355,[1]ADMIN!$I$4:$I$355))</f>
        <v xml:space="preserve">Shear Sheet Metal- 16 - 20 gauge manual 4 ft </v>
      </c>
      <c r="H221" s="52"/>
      <c r="I221" s="53">
        <f t="shared" si="6"/>
        <v>0</v>
      </c>
      <c r="J221" s="54" t="s">
        <v>40</v>
      </c>
      <c r="K221" s="62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4"/>
      <c r="W221" s="62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4"/>
      <c r="AI221" s="62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4"/>
      <c r="AU221" s="65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7"/>
      <c r="BG221" s="61">
        <f t="shared" si="7"/>
        <v>0</v>
      </c>
    </row>
    <row r="222" spans="1:59" ht="27.75" customHeight="1">
      <c r="A222" s="22">
        <v>214</v>
      </c>
      <c r="B222" s="22">
        <v>202</v>
      </c>
      <c r="C222" s="50" t="str">
        <f>IF($B222="","",LOOKUP($B222,[1]ADMIN!$A$4:$A$355,[1]ADMIN!$C$4:$C$355))</f>
        <v>IFS</v>
      </c>
      <c r="D222" s="50" t="str">
        <f>IF($B222="","",LOOKUP($B222,[1]ADMIN!$A$4:$A$355,[1]ADMIN!$E$4:$E$355))</f>
        <v>IFS000</v>
      </c>
      <c r="E222" s="50" t="str">
        <f>IF($B222="","",LOOKUP($B222,[1]ADMIN!$A$4:$A$355,[1]ADMIN!$F$4:$F$355))</f>
        <v>Forrest</v>
      </c>
      <c r="F222" s="50">
        <f>IF($B222="","",LOOKUP($B222,[1]ADMIN!$A$4:$A$355,[1]ADMIN!$G$4:$G$355))</f>
        <v>648</v>
      </c>
      <c r="G222" s="51" t="str">
        <f>IF($B222="","",LOOKUP($B222,[1]ADMIN!$A$4:$A$355,[1]ADMIN!$I$4:$I$355))</f>
        <v>Insulation Fitting Saw- (Jacketing Shear) for 032 alum or 26 gauge galv manual 4 ft</v>
      </c>
      <c r="H222" s="52"/>
      <c r="I222" s="53">
        <f t="shared" si="6"/>
        <v>0</v>
      </c>
      <c r="J222" s="54" t="s">
        <v>40</v>
      </c>
      <c r="K222" s="62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4"/>
      <c r="W222" s="62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4"/>
      <c r="AI222" s="62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4"/>
      <c r="AU222" s="65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7"/>
      <c r="BG222" s="61">
        <f t="shared" si="7"/>
        <v>0</v>
      </c>
    </row>
    <row r="223" spans="1:59" ht="27.75" customHeight="1">
      <c r="A223" s="22">
        <v>215</v>
      </c>
      <c r="B223" s="22">
        <v>203</v>
      </c>
      <c r="C223" s="50" t="str">
        <f>IF($B223="","",LOOKUP($B223,[1]ADMIN!$A$4:$A$355,[1]ADMIN!$C$4:$C$355))</f>
        <v>CCB</v>
      </c>
      <c r="D223" s="50" t="str">
        <f>IF($B223="","",LOOKUP($B223,[1]ADMIN!$A$4:$A$355,[1]ADMIN!$E$4:$E$355))</f>
        <v>CCB000</v>
      </c>
      <c r="E223" s="50" t="str">
        <f>IF($B223="","",LOOKUP($B223,[1]ADMIN!$A$4:$A$355,[1]ADMIN!$F$4:$F$355))</f>
        <v>Greenlee</v>
      </c>
      <c r="F223" s="50" t="str">
        <f>IF($B223="","",LOOKUP($B223,[1]ADMIN!$A$4:$A$355,[1]ADMIN!$G$4:$G$355))</f>
        <v>ESG50L11</v>
      </c>
      <c r="G223" s="51" t="str">
        <f>IF($B223="","",LOOKUP($B223,[1]ADMIN!$A$4:$A$355,[1]ADMIN!$I$4:$I$355))</f>
        <v>Cutter Cable Battery- operated 12 Volt 2" capacity</v>
      </c>
      <c r="H223" s="52"/>
      <c r="I223" s="53">
        <f t="shared" si="6"/>
        <v>0</v>
      </c>
      <c r="J223" s="54" t="s">
        <v>40</v>
      </c>
      <c r="K223" s="62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4"/>
      <c r="W223" s="62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4"/>
      <c r="AI223" s="62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4"/>
      <c r="AU223" s="65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7"/>
      <c r="BG223" s="61">
        <f t="shared" si="7"/>
        <v>0</v>
      </c>
    </row>
    <row r="224" spans="1:59" ht="27.75" customHeight="1">
      <c r="A224" s="22">
        <v>216</v>
      </c>
      <c r="B224" s="22">
        <v>204</v>
      </c>
      <c r="C224" s="50" t="str">
        <f>IF($B224="","",LOOKUP($B224,[1]ADMIN!$A$4:$A$355,[1]ADMIN!$C$4:$C$355))</f>
        <v>WHP</v>
      </c>
      <c r="D224" s="50" t="str">
        <f>IF($B224="","",LOOKUP($B224,[1]ADMIN!$A$4:$A$355,[1]ADMIN!$E$4:$E$355))</f>
        <v>WHP000</v>
      </c>
      <c r="E224" s="50" t="str">
        <f>IF($B224="","",LOOKUP($B224,[1]ADMIN!$A$4:$A$355,[1]ADMIN!$F$4:$F$355))</f>
        <v>Briggs &amp; stratton</v>
      </c>
      <c r="F224" s="50">
        <f>IF($B224="","",LOOKUP($B224,[1]ADMIN!$A$4:$A$355,[1]ADMIN!$G$4:$G$355))</f>
        <v>20330</v>
      </c>
      <c r="G224" s="51" t="str">
        <f>IF($B224="","",LOOKUP($B224,[1]ADMIN!$A$4:$A$355,[1]ADMIN!$I$4:$I$355))</f>
        <v xml:space="preserve">Washer High Pressure- gasoline 3000 - 3500 psi cold water </v>
      </c>
      <c r="H224" s="52"/>
      <c r="I224" s="53">
        <f t="shared" si="6"/>
        <v>0</v>
      </c>
      <c r="J224" s="54" t="s">
        <v>40</v>
      </c>
      <c r="K224" s="62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4"/>
      <c r="W224" s="62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4"/>
      <c r="AI224" s="62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4"/>
      <c r="AU224" s="65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7"/>
      <c r="BG224" s="61">
        <f t="shared" si="7"/>
        <v>0</v>
      </c>
    </row>
    <row r="225" spans="1:59" ht="27.75" customHeight="1">
      <c r="A225" s="22">
        <v>217</v>
      </c>
      <c r="B225" s="22">
        <v>205</v>
      </c>
      <c r="C225" s="50" t="str">
        <f>IF($B225="","",LOOKUP($B225,[1]ADMIN!$A$4:$A$355,[1]ADMIN!$C$4:$C$355))</f>
        <v>CLW</v>
      </c>
      <c r="D225" s="50" t="str">
        <f>IF($B225="","",LOOKUP($B225,[1]ADMIN!$A$4:$A$355,[1]ADMIN!$E$4:$E$355))</f>
        <v>CLW000</v>
      </c>
      <c r="E225" s="50" t="str">
        <f>IF($B225="","",LOOKUP($B225,[1]ADMIN!$A$4:$A$355,[1]ADMIN!$F$4:$F$355))</f>
        <v>Skidmore Wilhelm</v>
      </c>
      <c r="F225" s="50" t="str">
        <f>IF($B225="","",LOOKUP($B225,[1]ADMIN!$A$4:$A$355,[1]ADMIN!$G$4:$G$355))</f>
        <v>MZ-100</v>
      </c>
      <c r="G225" s="51" t="str">
        <f>IF($B225="","",LOOKUP($B225,[1]ADMIN!$A$4:$A$355,[1]ADMIN!$I$4:$I$355))</f>
        <v>Calibrator Torque Wrench 1 inch drive and below</v>
      </c>
      <c r="H225" s="52"/>
      <c r="I225" s="53">
        <f t="shared" si="6"/>
        <v>0</v>
      </c>
      <c r="J225" s="54" t="s">
        <v>40</v>
      </c>
      <c r="K225" s="62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4"/>
      <c r="W225" s="62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4"/>
      <c r="AI225" s="62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4"/>
      <c r="AU225" s="65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7"/>
      <c r="BG225" s="61">
        <f t="shared" si="7"/>
        <v>0</v>
      </c>
    </row>
    <row r="226" spans="1:59" ht="27.75" customHeight="1">
      <c r="A226" s="22">
        <v>218</v>
      </c>
      <c r="B226" s="22">
        <v>206</v>
      </c>
      <c r="C226" s="50" t="str">
        <f>IF($B226="","",LOOKUP($B226,[1]ADMIN!$A$4:$A$355,[1]ADMIN!$C$4:$C$355))</f>
        <v>VAL</v>
      </c>
      <c r="D226" s="50" t="str">
        <f>IF($B226="","",LOOKUP($B226,[1]ADMIN!$A$4:$A$355,[1]ADMIN!$E$4:$E$355))</f>
        <v>VAL000</v>
      </c>
      <c r="E226" s="50" t="str">
        <f>IF($B226="","",LOOKUP($B226,[1]ADMIN!$A$4:$A$355,[1]ADMIN!$F$4:$F$355))</f>
        <v>Rad</v>
      </c>
      <c r="F226" s="50">
        <f>IF($B226="","",LOOKUP($B226,[1]ADMIN!$A$4:$A$355,[1]ADMIN!$G$4:$G$355))</f>
        <v>23443</v>
      </c>
      <c r="G226" s="51" t="str">
        <f>IF($B226="","",LOOKUP($B226,[1]ADMIN!$A$4:$A$355,[1]ADMIN!$I$4:$I$355))</f>
        <v>RAD 3500 Transducer 3/4" drive</v>
      </c>
      <c r="H226" s="52"/>
      <c r="I226" s="53">
        <f t="shared" si="6"/>
        <v>0</v>
      </c>
      <c r="J226" s="54" t="s">
        <v>40</v>
      </c>
      <c r="K226" s="62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4"/>
      <c r="W226" s="62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4"/>
      <c r="AI226" s="62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4"/>
      <c r="AU226" s="65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7"/>
      <c r="BG226" s="61">
        <f t="shared" si="7"/>
        <v>0</v>
      </c>
    </row>
    <row r="227" spans="1:59" ht="27.75" customHeight="1">
      <c r="A227" s="22">
        <v>219</v>
      </c>
      <c r="B227" s="22">
        <v>207</v>
      </c>
      <c r="C227" s="50" t="str">
        <f>IF($B227="","",LOOKUP($B227,[1]ADMIN!$A$4:$A$355,[1]ADMIN!$C$4:$C$355))</f>
        <v>VAL</v>
      </c>
      <c r="D227" s="50" t="str">
        <f>IF($B227="","",LOOKUP($B227,[1]ADMIN!$A$4:$A$355,[1]ADMIN!$E$4:$E$355))</f>
        <v>VAL000</v>
      </c>
      <c r="E227" s="50" t="str">
        <f>IF($B227="","",LOOKUP($B227,[1]ADMIN!$A$4:$A$355,[1]ADMIN!$F$4:$F$355))</f>
        <v>Torque Tools</v>
      </c>
      <c r="F227" s="50" t="str">
        <f>IF($B227="","",LOOKUP($B227,[1]ADMIN!$A$4:$A$355,[1]ADMIN!$G$4:$G$355))</f>
        <v>RAD3500</v>
      </c>
      <c r="G227" s="51" t="str">
        <f>IF($B227="","",LOOKUP($B227,[1]ADMIN!$A$4:$A$355,[1]ADMIN!$I$4:$I$355))</f>
        <v>RAD 3500 Transducer 1" drive</v>
      </c>
      <c r="H227" s="52"/>
      <c r="I227" s="53">
        <f t="shared" si="6"/>
        <v>0</v>
      </c>
      <c r="J227" s="54" t="s">
        <v>40</v>
      </c>
      <c r="K227" s="62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4"/>
      <c r="W227" s="62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4"/>
      <c r="AI227" s="62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4"/>
      <c r="AU227" s="65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7"/>
      <c r="BG227" s="61">
        <f t="shared" si="7"/>
        <v>0</v>
      </c>
    </row>
    <row r="228" spans="1:59" ht="27.75" customHeight="1">
      <c r="A228" s="22">
        <v>220</v>
      </c>
      <c r="B228" s="22">
        <v>208</v>
      </c>
      <c r="C228" s="50" t="str">
        <f>IF($B228="","",LOOKUP($B228,[1]ADMIN!$A$4:$A$355,[1]ADMIN!$C$4:$C$355))</f>
        <v>DPM</v>
      </c>
      <c r="D228" s="50" t="str">
        <f>IF($B228="","",LOOKUP($B228,[1]ADMIN!$A$4:$A$355,[1]ADMIN!$E$4:$E$355))</f>
        <v>DPM114</v>
      </c>
      <c r="E228" s="50" t="str">
        <f>IF($B228="","",LOOKUP($B228,[1]ADMIN!$A$4:$A$355,[1]ADMIN!$F$4:$F$355))</f>
        <v>Milwaukee</v>
      </c>
      <c r="F228" s="50" t="str">
        <f>IF($B228="","",LOOKUP($B228,[1]ADMIN!$A$4:$A$355,[1]ADMIN!$G$4:$G$355))</f>
        <v>4206-1</v>
      </c>
      <c r="G228" s="51" t="str">
        <f>IF($B228="","",LOOKUP($B228,[1]ADMIN!$A$4:$A$355,[1]ADMIN!$I$4:$I$355))</f>
        <v>Drill Press Magnetic- Jacob's Chuck  with stand 1 3/4 in drill capacity</v>
      </c>
      <c r="H228" s="52"/>
      <c r="I228" s="53">
        <f t="shared" si="6"/>
        <v>0</v>
      </c>
      <c r="J228" s="54" t="s">
        <v>40</v>
      </c>
      <c r="K228" s="62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4"/>
      <c r="W228" s="62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4"/>
      <c r="AI228" s="62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4"/>
      <c r="AU228" s="65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7"/>
      <c r="BG228" s="61">
        <f t="shared" si="7"/>
        <v>0</v>
      </c>
    </row>
    <row r="229" spans="1:59" ht="27.75" customHeight="1">
      <c r="A229" s="22">
        <v>221</v>
      </c>
      <c r="B229" s="22">
        <v>209</v>
      </c>
      <c r="C229" s="50" t="str">
        <f>IF($B229="","",LOOKUP($B229,[1]ADMIN!$A$4:$A$355,[1]ADMIN!$C$4:$C$355))</f>
        <v>DPM</v>
      </c>
      <c r="D229" s="50" t="str">
        <f>IF($B229="","",LOOKUP($B229,[1]ADMIN!$A$4:$A$355,[1]ADMIN!$E$4:$E$355))</f>
        <v>DPM034</v>
      </c>
      <c r="E229" s="50" t="str">
        <f>IF($B229="","",LOOKUP($B229,[1]ADMIN!$A$4:$A$355,[1]ADMIN!$F$4:$F$355))</f>
        <v>Hougen</v>
      </c>
      <c r="F229" s="50" t="str">
        <f>IF($B229="","",LOOKUP($B229,[1]ADMIN!$A$4:$A$355,[1]ADMIN!$G$4:$G$355))</f>
        <v>HMD917</v>
      </c>
      <c r="G229" s="51" t="str">
        <f>IF($B229="","",LOOKUP($B229,[1]ADMIN!$A$4:$A$355,[1]ADMIN!$I$4:$I$355))</f>
        <v>Drill Press Magnetic- electric 3/4 in Weldon Shank 2-3/8 in x 3 in DOC capacity</v>
      </c>
      <c r="H229" s="52"/>
      <c r="I229" s="53">
        <f t="shared" si="6"/>
        <v>0</v>
      </c>
      <c r="J229" s="54" t="s">
        <v>40</v>
      </c>
      <c r="K229" s="62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4"/>
      <c r="W229" s="62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4"/>
      <c r="AI229" s="62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4"/>
      <c r="AU229" s="65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7"/>
      <c r="BG229" s="61">
        <f t="shared" si="7"/>
        <v>0</v>
      </c>
    </row>
    <row r="230" spans="1:59" ht="27.75" customHeight="1">
      <c r="A230" s="22">
        <v>222</v>
      </c>
      <c r="B230" s="22">
        <v>210</v>
      </c>
      <c r="C230" s="50" t="str">
        <f>IF($B230="","",LOOKUP($B230,[1]ADMIN!$A$4:$A$355,[1]ADMIN!$C$4:$C$355))</f>
        <v>GNG</v>
      </c>
      <c r="D230" s="50" t="str">
        <f>IF($B230="","",LOOKUP($B230,[1]ADMIN!$A$4:$A$355,[1]ADMIN!$E$4:$E$355))</f>
        <v>GNG650</v>
      </c>
      <c r="E230" s="50" t="str">
        <f>IF($B230="","",LOOKUP($B230,[1]ADMIN!$A$4:$A$355,[1]ADMIN!$F$4:$F$355))</f>
        <v>M-Q</v>
      </c>
      <c r="F230" s="50" t="str">
        <f>IF($B230="","",LOOKUP($B230,[1]ADMIN!$A$4:$A$355,[1]ADMIN!$G$4:$G$355))</f>
        <v>GA6HR</v>
      </c>
      <c r="G230" s="51" t="str">
        <f>IF($B230="","",LOOKUP($B230,[1]ADMIN!$A$4:$A$355,[1]ADMIN!$I$4:$I$355))</f>
        <v xml:space="preserve">Generator- portable gasoline 6000 - 6800  watt  </v>
      </c>
      <c r="H230" s="52"/>
      <c r="I230" s="53">
        <f t="shared" si="6"/>
        <v>0</v>
      </c>
      <c r="J230" s="54" t="s">
        <v>40</v>
      </c>
      <c r="K230" s="62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4"/>
      <c r="W230" s="62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4"/>
      <c r="AI230" s="62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4"/>
      <c r="AU230" s="65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7"/>
      <c r="BG230" s="61">
        <f t="shared" si="7"/>
        <v>0</v>
      </c>
    </row>
    <row r="231" spans="1:59" ht="27.75" customHeight="1">
      <c r="A231" s="22">
        <v>223</v>
      </c>
      <c r="B231" s="22">
        <v>211</v>
      </c>
      <c r="C231" s="50" t="str">
        <f>IF($B231="","",LOOKUP($B231,[1]ADMIN!$A$4:$A$355,[1]ADMIN!$C$4:$C$355))</f>
        <v>GND</v>
      </c>
      <c r="D231" s="50" t="str">
        <f>IF($B231="","",LOOKUP($B231,[1]ADMIN!$A$4:$A$355,[1]ADMIN!$E$4:$E$355))</f>
        <v>GND020</v>
      </c>
      <c r="E231" s="50" t="str">
        <f>IF($B231="","",LOOKUP($B231,[1]ADMIN!$A$4:$A$355,[1]ADMIN!$F$4:$F$355))</f>
        <v>M-Q</v>
      </c>
      <c r="F231" s="50" t="str">
        <f>IF($B231="","",LOOKUP($B231,[1]ADMIN!$A$4:$A$355,[1]ADMIN!$G$4:$G$355))</f>
        <v>DCA25SSIU4F</v>
      </c>
      <c r="G231" s="51" t="str">
        <f>IF($B231="","",LOOKUP($B231,[1]ADMIN!$A$4:$A$355,[1]ADMIN!$I$4:$I$355))</f>
        <v>Generator- diesel 19 - 29 KVA  (replaces G25WMI)</v>
      </c>
      <c r="H231" s="52"/>
      <c r="I231" s="53">
        <f t="shared" si="6"/>
        <v>0</v>
      </c>
      <c r="J231" s="54" t="s">
        <v>40</v>
      </c>
      <c r="K231" s="62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4"/>
      <c r="W231" s="62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4"/>
      <c r="AI231" s="62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4"/>
      <c r="AU231" s="65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7"/>
      <c r="BG231" s="61">
        <f t="shared" si="7"/>
        <v>0</v>
      </c>
    </row>
    <row r="232" spans="1:59" ht="27.75" customHeight="1">
      <c r="A232" s="22">
        <v>224</v>
      </c>
      <c r="B232" s="22">
        <v>212</v>
      </c>
      <c r="C232" s="50" t="str">
        <f>IF($B232="","",LOOKUP($B232,[1]ADMIN!$A$4:$A$355,[1]ADMIN!$C$4:$C$355))</f>
        <v>GND</v>
      </c>
      <c r="D232" s="50" t="str">
        <f>IF($B232="","",LOOKUP($B232,[1]ADMIN!$A$4:$A$355,[1]ADMIN!$E$4:$E$355))</f>
        <v>GND050</v>
      </c>
      <c r="E232" s="50" t="str">
        <f>IF($B232="","",LOOKUP($B232,[1]ADMIN!$A$4:$A$355,[1]ADMIN!$F$4:$F$355))</f>
        <v>Magnum</v>
      </c>
      <c r="F232" s="50" t="str">
        <f>IF($B232="","",LOOKUP($B232,[1]ADMIN!$A$4:$A$355,[1]ADMIN!$G$4:$G$355))</f>
        <v>MMG45IF4</v>
      </c>
      <c r="G232" s="51" t="str">
        <f>IF($B232="","",LOOKUP($B232,[1]ADMIN!$A$4:$A$355,[1]ADMIN!$I$4:$I$355))</f>
        <v xml:space="preserve">Generator- diesel 45 - 55 KVA  </v>
      </c>
      <c r="H232" s="52"/>
      <c r="I232" s="53">
        <f t="shared" si="6"/>
        <v>0</v>
      </c>
      <c r="J232" s="54" t="s">
        <v>40</v>
      </c>
      <c r="K232" s="62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4"/>
      <c r="W232" s="62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4"/>
      <c r="AI232" s="62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4"/>
      <c r="AU232" s="65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7"/>
      <c r="BG232" s="61">
        <f t="shared" si="7"/>
        <v>0</v>
      </c>
    </row>
    <row r="233" spans="1:59" ht="27.75" customHeight="1">
      <c r="A233" s="22">
        <v>225</v>
      </c>
      <c r="B233" s="22">
        <v>213</v>
      </c>
      <c r="C233" s="50" t="str">
        <f>IF($B233="","",LOOKUP($B233,[1]ADMIN!$A$4:$A$355,[1]ADMIN!$C$4:$C$355))</f>
        <v>GND</v>
      </c>
      <c r="D233" s="50" t="str">
        <f>IF($B233="","",LOOKUP($B233,[1]ADMIN!$A$4:$A$355,[1]ADMIN!$E$4:$E$355))</f>
        <v>GND050</v>
      </c>
      <c r="E233" s="50" t="str">
        <f>IF($B233="","",LOOKUP($B233,[1]ADMIN!$A$4:$A$355,[1]ADMIN!$F$4:$F$355))</f>
        <v>Doosan</v>
      </c>
      <c r="F233" s="50" t="str">
        <f>IF($B233="","",LOOKUP($B233,[1]ADMIN!$A$4:$A$355,[1]ADMIN!$G$4:$G$355))</f>
        <v>G70WDO-3A-T4F</v>
      </c>
      <c r="G233" s="51" t="str">
        <f>IF($B233="","",LOOKUP($B233,[1]ADMIN!$A$4:$A$355,[1]ADMIN!$I$4:$I$355))</f>
        <v xml:space="preserve">Generator- diesel 70 - 84 KVA  </v>
      </c>
      <c r="H233" s="52"/>
      <c r="I233" s="53">
        <f t="shared" si="6"/>
        <v>0</v>
      </c>
      <c r="J233" s="54" t="s">
        <v>40</v>
      </c>
      <c r="K233" s="62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4"/>
      <c r="W233" s="62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4"/>
      <c r="AI233" s="62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4"/>
      <c r="AU233" s="65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7"/>
      <c r="BG233" s="61">
        <f t="shared" si="7"/>
        <v>0</v>
      </c>
    </row>
    <row r="234" spans="1:59" ht="27.75" customHeight="1">
      <c r="A234" s="22">
        <v>226</v>
      </c>
      <c r="B234" s="22">
        <v>214</v>
      </c>
      <c r="C234" s="50" t="str">
        <f>IF($B234="","",LOOKUP($B234,[1]ADMIN!$A$4:$A$355,[1]ADMIN!$C$4:$C$355))</f>
        <v>GND</v>
      </c>
      <c r="D234" s="50" t="str">
        <f>IF($B234="","",LOOKUP($B234,[1]ADMIN!$A$4:$A$355,[1]ADMIN!$E$4:$E$355))</f>
        <v>GND100</v>
      </c>
      <c r="E234" s="50" t="str">
        <f>IF($B234="","",LOOKUP($B234,[1]ADMIN!$A$4:$A$355,[1]ADMIN!$F$4:$F$355))</f>
        <v>Wacker Neuson</v>
      </c>
      <c r="F234" s="50" t="str">
        <f>IF($B234="","",LOOKUP($B234,[1]ADMIN!$A$4:$A$355,[1]ADMIN!$G$4:$G$355))</f>
        <v>G100</v>
      </c>
      <c r="G234" s="51" t="str">
        <f>IF($B234="","",LOOKUP($B234,[1]ADMIN!$A$4:$A$355,[1]ADMIN!$I$4:$I$355))</f>
        <v>Generator- diesel 100 - 109 KVA trailer mounted</v>
      </c>
      <c r="H234" s="52"/>
      <c r="I234" s="53">
        <f t="shared" si="6"/>
        <v>0</v>
      </c>
      <c r="J234" s="54" t="s">
        <v>40</v>
      </c>
      <c r="K234" s="62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4"/>
      <c r="W234" s="62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4"/>
      <c r="AI234" s="62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4"/>
      <c r="AU234" s="65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7"/>
      <c r="BG234" s="61">
        <f t="shared" si="7"/>
        <v>0</v>
      </c>
    </row>
    <row r="235" spans="1:59" ht="27.75" customHeight="1">
      <c r="A235" s="22">
        <v>227</v>
      </c>
      <c r="B235" s="22">
        <v>215</v>
      </c>
      <c r="C235" s="50" t="str">
        <f>IF($B235="","",LOOKUP($B235,[1]ADMIN!$A$4:$A$355,[1]ADMIN!$C$4:$C$355))</f>
        <v>LTD</v>
      </c>
      <c r="D235" s="50" t="str">
        <f>IF($B235="","",LOOKUP($B235,[1]ADMIN!$A$4:$A$355,[1]ADMIN!$E$4:$E$355))</f>
        <v>LTD000</v>
      </c>
      <c r="E235" s="50" t="str">
        <f>IF($B235="","",LOOKUP($B235,[1]ADMIN!$A$4:$A$355,[1]ADMIN!$F$4:$F$355))</f>
        <v>Magnum</v>
      </c>
      <c r="F235" s="50" t="str">
        <f>IF($B235="","",LOOKUP($B235,[1]ADMIN!$A$4:$A$355,[1]ADMIN!$G$4:$G$355))</f>
        <v>MLT4060K</v>
      </c>
      <c r="G235" s="51" t="str">
        <f>IF($B235="","",LOOKUP($B235,[1]ADMIN!$A$4:$A$355,[1]ADMIN!$I$4:$I$355))</f>
        <v xml:space="preserve">Light Tower- diesel 4 Lights 4000 watt </v>
      </c>
      <c r="H235" s="52"/>
      <c r="I235" s="53">
        <f t="shared" si="6"/>
        <v>0</v>
      </c>
      <c r="J235" s="54" t="s">
        <v>40</v>
      </c>
      <c r="K235" s="62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4"/>
      <c r="W235" s="62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4"/>
      <c r="AI235" s="62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4"/>
      <c r="AU235" s="65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7"/>
      <c r="BG235" s="61">
        <f t="shared" si="7"/>
        <v>0</v>
      </c>
    </row>
    <row r="236" spans="1:59" ht="27.75" customHeight="1">
      <c r="A236" s="22">
        <v>228</v>
      </c>
      <c r="B236" s="22">
        <v>216</v>
      </c>
      <c r="C236" s="50" t="str">
        <f>IF($B236="","",LOOKUP($B236,[1]ADMIN!$A$4:$A$355,[1]ADMIN!$C$4:$C$355))</f>
        <v>LTD</v>
      </c>
      <c r="D236" s="50" t="str">
        <f>IF($B236="","",LOOKUP($B236,[1]ADMIN!$A$4:$A$355,[1]ADMIN!$E$4:$E$355))</f>
        <v>LTD000</v>
      </c>
      <c r="E236" s="50" t="str">
        <f>IF($B236="","",LOOKUP($B236,[1]ADMIN!$A$4:$A$355,[1]ADMIN!$F$4:$F$355))</f>
        <v>Magnum</v>
      </c>
      <c r="F236" s="50" t="str">
        <f>IF($B236="","",LOOKUP($B236,[1]ADMIN!$A$4:$A$355,[1]ADMIN!$G$4:$G$355))</f>
        <v>MLT65MD</v>
      </c>
      <c r="G236" s="51" t="str">
        <f>IF($B236="","",LOOKUP($B236,[1]ADMIN!$A$4:$A$355,[1]ADMIN!$I$4:$I$355))</f>
        <v>LED Light Tower - Diesel 4 Lights 6000 watt</v>
      </c>
      <c r="H236" s="52"/>
      <c r="I236" s="53">
        <f t="shared" si="6"/>
        <v>0</v>
      </c>
      <c r="J236" s="54" t="s">
        <v>40</v>
      </c>
      <c r="K236" s="62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4"/>
      <c r="W236" s="62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4"/>
      <c r="AI236" s="62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4"/>
      <c r="AU236" s="65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7"/>
      <c r="BG236" s="61">
        <f t="shared" si="7"/>
        <v>0</v>
      </c>
    </row>
    <row r="237" spans="1:59" ht="27.75" customHeight="1">
      <c r="A237" s="22">
        <v>229</v>
      </c>
      <c r="B237" s="22">
        <v>217</v>
      </c>
      <c r="C237" s="50" t="str">
        <f>IF($B237="","",LOOKUP($B237,[1]ADMIN!$A$4:$A$355,[1]ADMIN!$C$4:$C$355))</f>
        <v>PDC</v>
      </c>
      <c r="D237" s="50" t="str">
        <f>IF($B237="","",LOOKUP($B237,[1]ADMIN!$A$4:$A$355,[1]ADMIN!$E$4:$E$355))</f>
        <v>PDC000</v>
      </c>
      <c r="E237" s="50" t="str">
        <f>IF($B237="","",LOOKUP($B237,[1]ADMIN!$A$4:$A$355,[1]ADMIN!$F$4:$F$355))</f>
        <v>CEP</v>
      </c>
      <c r="F237" s="50" t="str">
        <f>IF($B237="","",LOOKUP($B237,[1]ADMIN!$A$4:$A$355,[1]ADMIN!$G$4:$G$355))</f>
        <v>6507G</v>
      </c>
      <c r="G237" s="51" t="str">
        <f>IF($B237="","",LOOKUP($B237,[1]ADMIN!$A$4:$A$355,[1]ADMIN!$I$4:$I$355))</f>
        <v>Power Distribution Center- "Spider Box" 30 amp</v>
      </c>
      <c r="H237" s="52"/>
      <c r="I237" s="53">
        <f t="shared" si="6"/>
        <v>0</v>
      </c>
      <c r="J237" s="54" t="s">
        <v>40</v>
      </c>
      <c r="K237" s="62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4"/>
      <c r="W237" s="62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4"/>
      <c r="AI237" s="62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65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7"/>
      <c r="BG237" s="61">
        <f t="shared" si="7"/>
        <v>0</v>
      </c>
    </row>
    <row r="238" spans="1:59" ht="27.75" customHeight="1">
      <c r="A238" s="22">
        <v>230</v>
      </c>
      <c r="B238" s="22">
        <v>218</v>
      </c>
      <c r="C238" s="50" t="str">
        <f>IF($B238="","",LOOKUP($B238,[1]ADMIN!$A$4:$A$355,[1]ADMIN!$C$4:$C$355))</f>
        <v>PDC</v>
      </c>
      <c r="D238" s="50" t="str">
        <f>IF($B238="","",LOOKUP($B238,[1]ADMIN!$A$4:$A$355,[1]ADMIN!$E$4:$E$355))</f>
        <v>PDC000</v>
      </c>
      <c r="E238" s="50" t="str">
        <f>IF($B238="","",LOOKUP($B238,[1]ADMIN!$A$4:$A$355,[1]ADMIN!$F$4:$F$355))</f>
        <v>CEP</v>
      </c>
      <c r="F238" s="50" t="str">
        <f>IF($B238="","",LOOKUP($B238,[1]ADMIN!$A$4:$A$355,[1]ADMIN!$G$4:$G$355))</f>
        <v>6210DC</v>
      </c>
      <c r="G238" s="51" t="str">
        <f>IF($B238="","",LOOKUP($B238,[1]ADMIN!$A$4:$A$355,[1]ADMIN!$I$4:$I$355))</f>
        <v>Power Distribution Center- three phase 120 / 208</v>
      </c>
      <c r="H238" s="52"/>
      <c r="I238" s="53">
        <f t="shared" si="6"/>
        <v>0</v>
      </c>
      <c r="J238" s="54" t="s">
        <v>40</v>
      </c>
      <c r="K238" s="62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4"/>
      <c r="W238" s="62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4"/>
      <c r="AI238" s="62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65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7"/>
      <c r="BG238" s="61">
        <f t="shared" si="7"/>
        <v>0</v>
      </c>
    </row>
    <row r="239" spans="1:59" ht="27.75" customHeight="1">
      <c r="A239" s="22">
        <v>231</v>
      </c>
      <c r="B239" s="22">
        <v>219</v>
      </c>
      <c r="C239" s="50" t="str">
        <f>IF($B239="","",LOOKUP($B239,[1]ADMIN!$A$4:$A$355,[1]ADMIN!$C$4:$C$355))</f>
        <v>HTR</v>
      </c>
      <c r="D239" s="50" t="str">
        <f>IF($B239="","",LOOKUP($B239,[1]ADMIN!$A$4:$A$355,[1]ADMIN!$E$4:$E$355))</f>
        <v>HTR015</v>
      </c>
      <c r="E239" s="50" t="str">
        <f>IF($B239="","",LOOKUP($B239,[1]ADMIN!$A$4:$A$355,[1]ADMIN!$F$4:$F$355))</f>
        <v>Mi-T-M</v>
      </c>
      <c r="F239" s="50" t="str">
        <f>IF($B239="","",LOOKUP($B239,[1]ADMIN!$A$4:$A$355,[1]ADMIN!$G$4:$G$355))</f>
        <v>MH-0135-0M10</v>
      </c>
      <c r="G239" s="51" t="str">
        <f>IF($B239="","",LOOKUP($B239,[1]ADMIN!$A$4:$A$355,[1]ADMIN!$I$4:$I$355))</f>
        <v>Heater Space Kerosene- fired 120V to 135000 btu</v>
      </c>
      <c r="H239" s="52"/>
      <c r="I239" s="53">
        <f t="shared" si="6"/>
        <v>0</v>
      </c>
      <c r="J239" s="54" t="s">
        <v>40</v>
      </c>
      <c r="K239" s="62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4"/>
      <c r="W239" s="62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4"/>
      <c r="AI239" s="62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65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7"/>
      <c r="BG239" s="61">
        <f t="shared" si="7"/>
        <v>0</v>
      </c>
    </row>
    <row r="240" spans="1:59" ht="27.75" customHeight="1">
      <c r="A240" s="22">
        <v>232</v>
      </c>
      <c r="B240" s="22">
        <v>220</v>
      </c>
      <c r="C240" s="50" t="str">
        <f>IF($B240="","",LOOKUP($B240,[1]ADMIN!$A$4:$A$355,[1]ADMIN!$C$4:$C$355))</f>
        <v>HTR</v>
      </c>
      <c r="D240" s="50" t="str">
        <f>IF($B240="","",LOOKUP($B240,[1]ADMIN!$A$4:$A$355,[1]ADMIN!$E$4:$E$355))</f>
        <v>HTR016</v>
      </c>
      <c r="E240" s="50" t="str">
        <f>IF($B240="","",LOOKUP($B240,[1]ADMIN!$A$4:$A$355,[1]ADMIN!$F$4:$F$355))</f>
        <v>Mi-T-M</v>
      </c>
      <c r="F240" s="50" t="str">
        <f>IF($B240="","",LOOKUP($B240,[1]ADMIN!$A$4:$A$355,[1]ADMIN!$G$4:$G$355))</f>
        <v>MH-0190-0M10</v>
      </c>
      <c r="G240" s="51" t="str">
        <f>IF($B240="","",LOOKUP($B240,[1]ADMIN!$A$4:$A$355,[1]ADMIN!$I$4:$I$355))</f>
        <v>Heater Space Kerosene-  fired 120V to 190000 btu</v>
      </c>
      <c r="H240" s="52"/>
      <c r="I240" s="53">
        <f t="shared" si="6"/>
        <v>0</v>
      </c>
      <c r="J240" s="54" t="s">
        <v>40</v>
      </c>
      <c r="K240" s="62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4"/>
      <c r="W240" s="62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4"/>
      <c r="AI240" s="62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4"/>
      <c r="AU240" s="65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7"/>
      <c r="BG240" s="61">
        <f t="shared" si="7"/>
        <v>0</v>
      </c>
    </row>
    <row r="241" spans="1:59" ht="27.75" customHeight="1">
      <c r="A241" s="22">
        <v>233</v>
      </c>
      <c r="B241" s="22">
        <v>221</v>
      </c>
      <c r="C241" s="50" t="str">
        <f>IF($B241="","",LOOKUP($B241,[1]ADMIN!$A$4:$A$355,[1]ADMIN!$C$4:$C$355))</f>
        <v>HTR</v>
      </c>
      <c r="D241" s="50" t="str">
        <f>IF($B241="","",LOOKUP($B241,[1]ADMIN!$A$4:$A$355,[1]ADMIN!$E$4:$E$355))</f>
        <v>HTR040</v>
      </c>
      <c r="E241" s="50" t="str">
        <f>IF($B241="","",LOOKUP($B241,[1]ADMIN!$A$4:$A$355,[1]ADMIN!$F$4:$F$355))</f>
        <v>Mi-T-M</v>
      </c>
      <c r="F241" s="50" t="str">
        <f>IF($B241="","",LOOKUP($B241,[1]ADMIN!$A$4:$A$355,[1]ADMIN!$G$4:$G$355))</f>
        <v>MH-0400-0M10</v>
      </c>
      <c r="G241" s="51" t="str">
        <f>IF($B241="","",LOOKUP($B241,[1]ADMIN!$A$4:$A$355,[1]ADMIN!$I$4:$I$355))</f>
        <v>Heater Space Kerosene-  fired 120 v  to 400000 btu</v>
      </c>
      <c r="H241" s="52"/>
      <c r="I241" s="53">
        <f t="shared" si="6"/>
        <v>0</v>
      </c>
      <c r="J241" s="54" t="s">
        <v>40</v>
      </c>
      <c r="K241" s="62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4"/>
      <c r="W241" s="62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4"/>
      <c r="AI241" s="62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4"/>
      <c r="AU241" s="65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7"/>
      <c r="BG241" s="61">
        <f t="shared" si="7"/>
        <v>0</v>
      </c>
    </row>
    <row r="242" spans="1:59" ht="27.75" customHeight="1">
      <c r="A242" s="22">
        <v>234</v>
      </c>
      <c r="B242" s="22">
        <v>222</v>
      </c>
      <c r="C242" s="50" t="str">
        <f>IF($B242="","",LOOKUP($B242,[1]ADMIN!$A$4:$A$355,[1]ADMIN!$C$4:$C$355))</f>
        <v>HTR</v>
      </c>
      <c r="D242" s="50" t="str">
        <f>IF($B242="","",LOOKUP($B242,[1]ADMIN!$A$4:$A$355,[1]ADMIN!$E$4:$E$355))</f>
        <v>HTR060</v>
      </c>
      <c r="E242" s="50" t="str">
        <f>IF($B242="","",LOOKUP($B242,[1]ADMIN!$A$4:$A$355,[1]ADMIN!$F$4:$F$355))</f>
        <v>Mi-T-M</v>
      </c>
      <c r="F242" s="50" t="str">
        <f>IF($B242="","",LOOKUP($B242,[1]ADMIN!$A$4:$A$355,[1]ADMIN!$G$4:$G$355))</f>
        <v>MH-0600-0M10</v>
      </c>
      <c r="G242" s="51" t="str">
        <f>IF($B242="","",LOOKUP($B242,[1]ADMIN!$A$4:$A$355,[1]ADMIN!$I$4:$I$355))</f>
        <v>Heater Space Kerosene-  fired 120 v  to 600000 btu</v>
      </c>
      <c r="H242" s="52"/>
      <c r="I242" s="53">
        <f t="shared" si="6"/>
        <v>0</v>
      </c>
      <c r="J242" s="54" t="s">
        <v>40</v>
      </c>
      <c r="K242" s="62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4"/>
      <c r="W242" s="62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4"/>
      <c r="AI242" s="62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4"/>
      <c r="AU242" s="65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7"/>
      <c r="BG242" s="61">
        <f t="shared" si="7"/>
        <v>0</v>
      </c>
    </row>
    <row r="243" spans="1:59" ht="27.75" customHeight="1">
      <c r="A243" s="22">
        <v>235</v>
      </c>
      <c r="B243" s="22">
        <v>223</v>
      </c>
      <c r="C243" s="50" t="str">
        <f>IF($B243="","",LOOKUP($B243,[1]ADMIN!$A$4:$A$355,[1]ADMIN!$C$4:$C$355))</f>
        <v>MLM</v>
      </c>
      <c r="D243" s="50" t="str">
        <f>IF($B243="","",LOOKUP($B243,[1]ADMIN!$A$4:$A$355,[1]ADMIN!$E$4:$E$355))</f>
        <v>MLM000</v>
      </c>
      <c r="E243" s="50" t="str">
        <f>IF($B243="","",LOOKUP($B243,[1]ADMIN!$A$4:$A$355,[1]ADMIN!$F$4:$F$355))</f>
        <v>TBD</v>
      </c>
      <c r="F243" s="50" t="str">
        <f>IF($B243="","",LOOKUP($B243,[1]ADMIN!$A$4:$A$355,[1]ADMIN!$G$4:$G$355))</f>
        <v>TBD</v>
      </c>
      <c r="G243" s="51" t="str">
        <f>IF($B243="","",LOOKUP($B243,[1]ADMIN!$A$4:$A$355,[1]ADMIN!$I$4:$I$355))</f>
        <v>Rol-a-lift 275TL22</v>
      </c>
      <c r="H243" s="52"/>
      <c r="I243" s="53">
        <f t="shared" si="6"/>
        <v>0</v>
      </c>
      <c r="J243" s="54" t="s">
        <v>40</v>
      </c>
      <c r="K243" s="62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4"/>
      <c r="W243" s="62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4"/>
      <c r="AI243" s="62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4"/>
      <c r="AU243" s="65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7"/>
      <c r="BG243" s="61">
        <f t="shared" si="7"/>
        <v>0</v>
      </c>
    </row>
    <row r="244" spans="1:59" ht="27.75" customHeight="1">
      <c r="A244" s="22">
        <v>236</v>
      </c>
      <c r="B244" s="22">
        <v>224</v>
      </c>
      <c r="C244" s="50" t="str">
        <f>IF($B244="","",LOOKUP($B244,[1]ADMIN!$A$4:$A$355,[1]ADMIN!$C$4:$C$355))</f>
        <v>MLM</v>
      </c>
      <c r="D244" s="50" t="str">
        <f>IF($B244="","",LOOKUP($B244,[1]ADMIN!$A$4:$A$355,[1]ADMIN!$E$4:$E$355))</f>
        <v>MLM000</v>
      </c>
      <c r="E244" s="50" t="str">
        <f>IF($B244="","",LOOKUP($B244,[1]ADMIN!$A$4:$A$355,[1]ADMIN!$F$4:$F$355))</f>
        <v>Sumner</v>
      </c>
      <c r="F244" s="50" t="str">
        <f>IF($B244="","",LOOKUP($B244,[1]ADMIN!$A$4:$A$355,[1]ADMIN!$G$4:$G$355))</f>
        <v>R-180</v>
      </c>
      <c r="G244" s="51" t="str">
        <f>IF($B244="","",LOOKUP($B244,[1]ADMIN!$A$4:$A$355,[1]ADMIN!$I$4:$I$355))</f>
        <v>Roustabout material lift, R-180</v>
      </c>
      <c r="H244" s="52"/>
      <c r="I244" s="53">
        <f t="shared" si="6"/>
        <v>0</v>
      </c>
      <c r="J244" s="54" t="s">
        <v>40</v>
      </c>
      <c r="K244" s="62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4"/>
      <c r="W244" s="62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4"/>
      <c r="AI244" s="62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4"/>
      <c r="AU244" s="65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7"/>
      <c r="BG244" s="61">
        <f t="shared" si="7"/>
        <v>0</v>
      </c>
    </row>
    <row r="245" spans="1:59" ht="27.75" customHeight="1">
      <c r="A245" s="22">
        <v>237</v>
      </c>
      <c r="B245" s="22">
        <v>225</v>
      </c>
      <c r="C245" s="50" t="str">
        <f>IF($B245="","",LOOKUP($B245,[1]ADMIN!$A$4:$A$355,[1]ADMIN!$C$4:$C$355))</f>
        <v>HMC</v>
      </c>
      <c r="D245" s="50" t="str">
        <f>IF($B245="","",LOOKUP($B245,[1]ADMIN!$A$4:$A$355,[1]ADMIN!$E$4:$E$355))</f>
        <v>HMC005</v>
      </c>
      <c r="E245" s="50" t="str">
        <f>IF($B245="","",LOOKUP($B245,[1]ADMIN!$A$4:$A$355,[1]ADMIN!$F$4:$F$355))</f>
        <v>Harrington</v>
      </c>
      <c r="F245" s="50" t="str">
        <f>IF($B245="","",LOOKUP($B245,[1]ADMIN!$A$4:$A$355,[1]ADMIN!$G$4:$G$355))</f>
        <v>CF050-20</v>
      </c>
      <c r="G245" s="51" t="str">
        <f>IF($B245="","",LOOKUP($B245,[1]ADMIN!$A$4:$A$355,[1]ADMIN!$I$4:$I$355))</f>
        <v>Hoist Manual Chain- 5 ton with 20 ft lift</v>
      </c>
      <c r="H245" s="52"/>
      <c r="I245" s="53">
        <f t="shared" si="6"/>
        <v>0</v>
      </c>
      <c r="J245" s="54" t="s">
        <v>40</v>
      </c>
      <c r="K245" s="62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4"/>
      <c r="W245" s="62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4"/>
      <c r="AI245" s="62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4"/>
      <c r="AU245" s="65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7"/>
      <c r="BG245" s="61">
        <f t="shared" si="7"/>
        <v>0</v>
      </c>
    </row>
    <row r="246" spans="1:59" ht="27.75" customHeight="1">
      <c r="A246" s="22">
        <v>238</v>
      </c>
      <c r="B246" s="22">
        <v>226</v>
      </c>
      <c r="C246" s="50" t="str">
        <f>IF($B246="","",LOOKUP($B246,[1]ADMIN!$A$4:$A$355,[1]ADMIN!$C$4:$C$355))</f>
        <v>HMC</v>
      </c>
      <c r="D246" s="50" t="str">
        <f>IF($B246="","",LOOKUP($B246,[1]ADMIN!$A$4:$A$355,[1]ADMIN!$E$4:$E$355))</f>
        <v>HMC008</v>
      </c>
      <c r="E246" s="50" t="str">
        <f>IF($B246="","",LOOKUP($B246,[1]ADMIN!$A$4:$A$355,[1]ADMIN!$F$4:$F$355))</f>
        <v>Harrington</v>
      </c>
      <c r="F246" s="50" t="str">
        <f>IF($B246="","",LOOKUP($B246,[1]ADMIN!$A$4:$A$355,[1]ADMIN!$G$4:$G$355))</f>
        <v>CF080-20</v>
      </c>
      <c r="G246" s="51" t="str">
        <f>IF($B246="","",LOOKUP($B246,[1]ADMIN!$A$4:$A$355,[1]ADMIN!$I$4:$I$355))</f>
        <v>Hoist Manual Chain- 8 ton with 20 ft lift</v>
      </c>
      <c r="H246" s="52"/>
      <c r="I246" s="53">
        <f t="shared" si="6"/>
        <v>0</v>
      </c>
      <c r="J246" s="54" t="s">
        <v>40</v>
      </c>
      <c r="K246" s="62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4"/>
      <c r="W246" s="62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4"/>
      <c r="AI246" s="62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4"/>
      <c r="AU246" s="65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7"/>
      <c r="BG246" s="61">
        <f t="shared" si="7"/>
        <v>0</v>
      </c>
    </row>
    <row r="247" spans="1:59" ht="27.75" customHeight="1">
      <c r="A247" s="22">
        <v>239</v>
      </c>
      <c r="B247" s="22">
        <v>227</v>
      </c>
      <c r="C247" s="50" t="str">
        <f>IF($B247="","",LOOKUP($B247,[1]ADMIN!$A$4:$A$355,[1]ADMIN!$C$4:$C$355))</f>
        <v>HMC</v>
      </c>
      <c r="D247" s="50" t="str">
        <f>IF($B247="","",LOOKUP($B247,[1]ADMIN!$A$4:$A$355,[1]ADMIN!$E$4:$E$355))</f>
        <v>HMC010</v>
      </c>
      <c r="E247" s="50" t="str">
        <f>IF($B247="","",LOOKUP($B247,[1]ADMIN!$A$4:$A$355,[1]ADMIN!$F$4:$F$355))</f>
        <v>Harrington</v>
      </c>
      <c r="F247" s="50" t="str">
        <f>IF($B247="","",LOOKUP($B247,[1]ADMIN!$A$4:$A$355,[1]ADMIN!$G$4:$G$355))</f>
        <v>CB100-20</v>
      </c>
      <c r="G247" s="51" t="str">
        <f>IF($B247="","",LOOKUP($B247,[1]ADMIN!$A$4:$A$355,[1]ADMIN!$I$4:$I$355))</f>
        <v>Hoist Manual Chain- 10 ton with 20 ft lift</v>
      </c>
      <c r="H247" s="52"/>
      <c r="I247" s="53">
        <f t="shared" si="6"/>
        <v>0</v>
      </c>
      <c r="J247" s="54" t="s">
        <v>40</v>
      </c>
      <c r="K247" s="62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4"/>
      <c r="W247" s="62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4"/>
      <c r="AI247" s="62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4"/>
      <c r="AU247" s="65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7"/>
      <c r="BG247" s="61">
        <f t="shared" si="7"/>
        <v>0</v>
      </c>
    </row>
    <row r="248" spans="1:59" ht="27.75" customHeight="1">
      <c r="A248" s="22">
        <v>240</v>
      </c>
      <c r="B248" s="22">
        <v>228</v>
      </c>
      <c r="C248" s="50" t="str">
        <f>IF($B248="","",LOOKUP($B248,[1]ADMIN!$A$4:$A$355,[1]ADMIN!$C$4:$C$355))</f>
        <v>HMC</v>
      </c>
      <c r="D248" s="50" t="str">
        <f>IF($B248="","",LOOKUP($B248,[1]ADMIN!$A$4:$A$355,[1]ADMIN!$E$4:$E$355))</f>
        <v>HMC015</v>
      </c>
      <c r="E248" s="50" t="str">
        <f>IF($B248="","",LOOKUP($B248,[1]ADMIN!$A$4:$A$355,[1]ADMIN!$F$4:$F$355))</f>
        <v>Harrington</v>
      </c>
      <c r="F248" s="50" t="str">
        <f>IF($B248="","",LOOKUP($B248,[1]ADMIN!$A$4:$A$355,[1]ADMIN!$G$4:$G$355))</f>
        <v>CB150-20</v>
      </c>
      <c r="G248" s="51" t="str">
        <f>IF($B248="","",LOOKUP($B248,[1]ADMIN!$A$4:$A$355,[1]ADMIN!$I$4:$I$355))</f>
        <v>Chain Hoist Manual- 12 ton with 20 ft lift</v>
      </c>
      <c r="H248" s="52"/>
      <c r="I248" s="53">
        <f t="shared" si="6"/>
        <v>0</v>
      </c>
      <c r="J248" s="54" t="s">
        <v>40</v>
      </c>
      <c r="K248" s="62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4"/>
      <c r="W248" s="62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4"/>
      <c r="AI248" s="62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4"/>
      <c r="AU248" s="65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7"/>
      <c r="BG248" s="61">
        <f t="shared" si="7"/>
        <v>0</v>
      </c>
    </row>
    <row r="249" spans="1:59" ht="27.75" customHeight="1">
      <c r="A249" s="22">
        <v>241</v>
      </c>
      <c r="B249" s="22">
        <v>229</v>
      </c>
      <c r="C249" s="50" t="str">
        <f>IF($B249="","",LOOKUP($B249,[1]ADMIN!$A$4:$A$355,[1]ADMIN!$C$4:$C$355))</f>
        <v>FAN</v>
      </c>
      <c r="D249" s="50" t="str">
        <f>IF($B249="","",LOOKUP($B249,[1]ADMIN!$A$4:$A$355,[1]ADMIN!$E$4:$E$355))</f>
        <v>FAN000</v>
      </c>
      <c r="E249" s="50" t="str">
        <f>IF($B249="","",LOOKUP($B249,[1]ADMIN!$A$4:$A$355,[1]ADMIN!$F$4:$F$355))</f>
        <v>PORTACOOL</v>
      </c>
      <c r="F249" s="50" t="str">
        <f>IF($B249="","",LOOKUP($B249,[1]ADMIN!$A$4:$A$355,[1]ADMIN!$G$4:$G$355))</f>
        <v>EVAP16-3</v>
      </c>
      <c r="G249" s="51" t="str">
        <f>IF($B249="","",LOOKUP($B249,[1]ADMIN!$A$4:$A$355,[1]ADMIN!$I$4:$I$355))</f>
        <v>Fan PortaCool 24"</v>
      </c>
      <c r="H249" s="52"/>
      <c r="I249" s="53">
        <f t="shared" si="6"/>
        <v>0</v>
      </c>
      <c r="J249" s="54" t="s">
        <v>40</v>
      </c>
      <c r="K249" s="62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4"/>
      <c r="W249" s="62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4"/>
      <c r="AI249" s="62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4"/>
      <c r="AU249" s="65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7"/>
      <c r="BG249" s="61">
        <f t="shared" si="7"/>
        <v>0</v>
      </c>
    </row>
    <row r="250" spans="1:59" ht="27.75" customHeight="1">
      <c r="A250" s="22">
        <v>242</v>
      </c>
      <c r="B250" s="22">
        <v>230</v>
      </c>
      <c r="C250" s="50" t="str">
        <f>IF($B250="","",LOOKUP($B250,[1]ADMIN!$A$4:$A$355,[1]ADMIN!$C$4:$C$355))</f>
        <v>FAN</v>
      </c>
      <c r="D250" s="50" t="str">
        <f>IF($B250="","",LOOKUP($B250,[1]ADMIN!$A$4:$A$355,[1]ADMIN!$E$4:$E$355))</f>
        <v>FAN000</v>
      </c>
      <c r="E250" s="50" t="str">
        <f>IF($B250="","",LOOKUP($B250,[1]ADMIN!$A$4:$A$355,[1]ADMIN!$F$4:$F$355))</f>
        <v>Cool-Space</v>
      </c>
      <c r="F250" s="50" t="str">
        <f>IF($B250="","",LOOKUP($B250,[1]ADMIN!$A$4:$A$355,[1]ADMIN!$G$4:$G$355))</f>
        <v>CS6-50-VD</v>
      </c>
      <c r="G250" s="51" t="str">
        <f>IF($B250="","",LOOKUP($B250,[1]ADMIN!$A$4:$A$355,[1]ADMIN!$I$4:$I$355))</f>
        <v>Fan PortaCool 48"</v>
      </c>
      <c r="H250" s="52"/>
      <c r="I250" s="53">
        <f t="shared" si="6"/>
        <v>0</v>
      </c>
      <c r="J250" s="54" t="s">
        <v>40</v>
      </c>
      <c r="K250" s="62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4"/>
      <c r="W250" s="62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4"/>
      <c r="AI250" s="62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4"/>
      <c r="AU250" s="65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7"/>
      <c r="BG250" s="61">
        <f t="shared" si="7"/>
        <v>0</v>
      </c>
    </row>
    <row r="251" spans="1:59" ht="27.75" customHeight="1">
      <c r="A251" s="22">
        <v>243</v>
      </c>
      <c r="B251" s="22">
        <v>231</v>
      </c>
      <c r="C251" s="50" t="str">
        <f>IF($B251="","",LOOKUP($B251,[1]ADMIN!$A$4:$A$355,[1]ADMIN!$C$4:$C$355))</f>
        <v>HKP</v>
      </c>
      <c r="D251" s="50" t="str">
        <f>IF($B251="","",LOOKUP($B251,[1]ADMIN!$A$4:$A$355,[1]ADMIN!$E$4:$E$355))</f>
        <v>HKP000</v>
      </c>
      <c r="E251" s="50" t="str">
        <f>IF($B251="","",LOOKUP($B251,[1]ADMIN!$A$4:$A$355,[1]ADMIN!$F$4:$F$355))</f>
        <v>Current</v>
      </c>
      <c r="F251" s="50" t="str">
        <f>IF($B251="","",LOOKUP($B251,[1]ADMIN!$A$4:$A$355,[1]ADMIN!$G$4:$G$355))</f>
        <v>154PM</v>
      </c>
      <c r="G251" s="51" t="str">
        <f>IF($B251="","",LOOKUP($B251,[1]ADMIN!$A$4:$A$355,[1]ADMIN!$I$4:$I$355))</f>
        <v>Hydraulic Knock Punch Set- 1/2 - 4 in</v>
      </c>
      <c r="H251" s="52"/>
      <c r="I251" s="53">
        <f t="shared" si="6"/>
        <v>0</v>
      </c>
      <c r="J251" s="54" t="s">
        <v>40</v>
      </c>
      <c r="K251" s="62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4"/>
      <c r="W251" s="62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4"/>
      <c r="AI251" s="62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4"/>
      <c r="AU251" s="65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7"/>
      <c r="BG251" s="61">
        <f t="shared" si="7"/>
        <v>0</v>
      </c>
    </row>
    <row r="252" spans="1:59" ht="27.75" customHeight="1">
      <c r="A252" s="22">
        <v>244</v>
      </c>
      <c r="B252" s="22">
        <v>232</v>
      </c>
      <c r="C252" s="50" t="str">
        <f>IF($B252="","",LOOKUP($B252,[1]ADMIN!$A$4:$A$355,[1]ADMIN!$C$4:$C$355))</f>
        <v>WTH</v>
      </c>
      <c r="D252" s="50" t="str">
        <f>IF($B252="","",LOOKUP($B252,[1]ADMIN!$A$4:$A$355,[1]ADMIN!$E$4:$E$355))</f>
        <v>WTH000</v>
      </c>
      <c r="E252" s="50" t="str">
        <f>IF($B252="","",LOOKUP($B252,[1]ADMIN!$A$4:$A$355,[1]ADMIN!$F$4:$F$355))</f>
        <v>Hytorc</v>
      </c>
      <c r="F252" s="50" t="str">
        <f>IF($B252="","",LOOKUP($B252,[1]ADMIN!$A$4:$A$355,[1]ADMIN!$G$4:$G$355))</f>
        <v>AVANTI-1</v>
      </c>
      <c r="G252" s="51" t="str">
        <f>IF($B252="","",LOOKUP($B252,[1]ADMIN!$A$4:$A$355,[1]ADMIN!$I$4:$I$355))</f>
        <v xml:space="preserve">Wrench Torque Hydraulic- 3/4 in </v>
      </c>
      <c r="H252" s="52"/>
      <c r="I252" s="53">
        <f t="shared" si="6"/>
        <v>0</v>
      </c>
      <c r="J252" s="54" t="s">
        <v>40</v>
      </c>
      <c r="K252" s="62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4"/>
      <c r="W252" s="62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4"/>
      <c r="AI252" s="62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4"/>
      <c r="AU252" s="65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7"/>
      <c r="BG252" s="61">
        <f t="shared" si="7"/>
        <v>0</v>
      </c>
    </row>
    <row r="253" spans="1:59" ht="27.75" customHeight="1">
      <c r="A253" s="22">
        <v>245</v>
      </c>
      <c r="B253" s="22">
        <v>233</v>
      </c>
      <c r="C253" s="50" t="str">
        <f>IF($B253="","",LOOKUP($B253,[1]ADMIN!$A$4:$A$355,[1]ADMIN!$C$4:$C$355))</f>
        <v>WTH</v>
      </c>
      <c r="D253" s="50" t="str">
        <f>IF($B253="","",LOOKUP($B253,[1]ADMIN!$A$4:$A$355,[1]ADMIN!$E$4:$E$355))</f>
        <v>WTH000</v>
      </c>
      <c r="E253" s="50" t="str">
        <f>IF($B253="","",LOOKUP($B253,[1]ADMIN!$A$4:$A$355,[1]ADMIN!$F$4:$F$355))</f>
        <v>Hytorc</v>
      </c>
      <c r="F253" s="50" t="str">
        <f>IF($B253="","",LOOKUP($B253,[1]ADMIN!$A$4:$A$355,[1]ADMIN!$G$4:$G$355))</f>
        <v>Avanti-3</v>
      </c>
      <c r="G253" s="51" t="str">
        <f>IF($B253="","",LOOKUP($B253,[1]ADMIN!$A$4:$A$355,[1]ADMIN!$I$4:$I$355))</f>
        <v>Wrench Torque Hydraulic- 1 in</v>
      </c>
      <c r="H253" s="52"/>
      <c r="I253" s="53">
        <f t="shared" si="6"/>
        <v>0</v>
      </c>
      <c r="J253" s="54" t="s">
        <v>40</v>
      </c>
      <c r="K253" s="62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4"/>
      <c r="W253" s="62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4"/>
      <c r="AI253" s="62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4"/>
      <c r="AU253" s="65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7"/>
      <c r="BG253" s="61">
        <f t="shared" si="7"/>
        <v>0</v>
      </c>
    </row>
    <row r="254" spans="1:59" ht="27.75" customHeight="1">
      <c r="A254" s="22">
        <v>246</v>
      </c>
      <c r="B254" s="22">
        <v>234</v>
      </c>
      <c r="C254" s="50" t="str">
        <f>IF($B254="","",LOOKUP($B254,[1]ADMIN!$A$4:$A$355,[1]ADMIN!$C$4:$C$355))</f>
        <v>WTH</v>
      </c>
      <c r="D254" s="50" t="str">
        <f>IF($B254="","",LOOKUP($B254,[1]ADMIN!$A$4:$A$355,[1]ADMIN!$E$4:$E$355))</f>
        <v>WTH000</v>
      </c>
      <c r="E254" s="50" t="str">
        <f>IF($B254="","",LOOKUP($B254,[1]ADMIN!$A$4:$A$355,[1]ADMIN!$F$4:$F$355))</f>
        <v>Hytorc</v>
      </c>
      <c r="F254" s="50" t="str">
        <f>IF($B254="","",LOOKUP($B254,[1]ADMIN!$A$4:$A$355,[1]ADMIN!$G$4:$G$355))</f>
        <v>Avanti-10</v>
      </c>
      <c r="G254" s="51" t="str">
        <f>IF($B254="","",LOOKUP($B254,[1]ADMIN!$A$4:$A$355,[1]ADMIN!$I$4:$I$355))</f>
        <v>Wrench Torque Hydraulic- 1-1/2 in</v>
      </c>
      <c r="H254" s="52"/>
      <c r="I254" s="53">
        <f t="shared" si="6"/>
        <v>0</v>
      </c>
      <c r="J254" s="54" t="s">
        <v>40</v>
      </c>
      <c r="K254" s="62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4"/>
      <c r="W254" s="62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4"/>
      <c r="AI254" s="62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65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7"/>
      <c r="BG254" s="61">
        <f t="shared" si="7"/>
        <v>0</v>
      </c>
    </row>
    <row r="255" spans="1:59" ht="27.75" customHeight="1">
      <c r="A255" s="22">
        <v>247</v>
      </c>
      <c r="B255" s="22">
        <v>235</v>
      </c>
      <c r="C255" s="50" t="str">
        <f>IF($B255="","",LOOKUP($B255,[1]ADMIN!$A$4:$A$355,[1]ADMIN!$C$4:$C$355))</f>
        <v>PHE</v>
      </c>
      <c r="D255" s="50" t="str">
        <f>IF($B255="","",LOOKUP($B255,[1]ADMIN!$A$4:$A$355,[1]ADMIN!$E$4:$E$355))</f>
        <v>PHE000</v>
      </c>
      <c r="E255" s="50" t="str">
        <f>IF($B255="","",LOOKUP($B255,[1]ADMIN!$A$4:$A$355,[1]ADMIN!$F$4:$F$355))</f>
        <v>TBD</v>
      </c>
      <c r="F255" s="50" t="str">
        <f>IF($B255="","",LOOKUP($B255,[1]ADMIN!$A$4:$A$355,[1]ADMIN!$G$4:$G$355))</f>
        <v>TBD</v>
      </c>
      <c r="G255" s="51" t="str">
        <f>IF($B255="","",LOOKUP($B255,[1]ADMIN!$A$4:$A$355,[1]ADMIN!$I$4:$I$355))</f>
        <v>Hydraulic electric pump for 8,000 lbs torque wrench</v>
      </c>
      <c r="H255" s="52"/>
      <c r="I255" s="53">
        <f t="shared" si="6"/>
        <v>0</v>
      </c>
      <c r="J255" s="54" t="s">
        <v>40</v>
      </c>
      <c r="K255" s="62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4"/>
      <c r="W255" s="62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4"/>
      <c r="AI255" s="62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65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7"/>
      <c r="BG255" s="61">
        <f t="shared" si="7"/>
        <v>0</v>
      </c>
    </row>
    <row r="256" spans="1:59" ht="27.75" customHeight="1">
      <c r="A256" s="22">
        <v>248</v>
      </c>
      <c r="B256" s="22">
        <v>236</v>
      </c>
      <c r="C256" s="50" t="str">
        <f>IF($B256="","",LOOKUP($B256,[1]ADMIN!$A$4:$A$355,[1]ADMIN!$C$4:$C$355))</f>
        <v>PHE</v>
      </c>
      <c r="D256" s="50" t="str">
        <f>IF($B256="","",LOOKUP($B256,[1]ADMIN!$A$4:$A$355,[1]ADMIN!$E$4:$E$355))</f>
        <v>PHE000</v>
      </c>
      <c r="E256" s="50" t="str">
        <f>IF($B256="","",LOOKUP($B256,[1]ADMIN!$A$4:$A$355,[1]ADMIN!$F$4:$F$355))</f>
        <v>Hytorc</v>
      </c>
      <c r="F256" s="50" t="str">
        <f>IF($B256="","",LOOKUP($B256,[1]ADMIN!$A$4:$A$355,[1]ADMIN!$G$4:$G$355))</f>
        <v>TBD</v>
      </c>
      <c r="G256" s="51" t="str">
        <f>IF($B256="","",LOOKUP($B256,[1]ADMIN!$A$4:$A$355,[1]ADMIN!$I$4:$I$355))</f>
        <v xml:space="preserve">Pump Hydraulic- electric with hoses for Torque Tool 10000 psi </v>
      </c>
      <c r="H256" s="52"/>
      <c r="I256" s="53">
        <f t="shared" si="6"/>
        <v>0</v>
      </c>
      <c r="J256" s="54" t="s">
        <v>40</v>
      </c>
      <c r="K256" s="62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4"/>
      <c r="W256" s="62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4"/>
      <c r="AI256" s="62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4"/>
      <c r="AU256" s="65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7"/>
      <c r="BG256" s="61">
        <f t="shared" si="7"/>
        <v>0</v>
      </c>
    </row>
    <row r="257" spans="1:59" ht="27.75" customHeight="1">
      <c r="A257" s="22">
        <v>249</v>
      </c>
      <c r="B257" s="22">
        <v>237</v>
      </c>
      <c r="C257" s="50" t="str">
        <f>IF($B257="","",LOOKUP($B257,[1]ADMIN!$A$4:$A$355,[1]ADMIN!$C$4:$C$355))</f>
        <v>HTW</v>
      </c>
      <c r="D257" s="50" t="str">
        <f>IF($B257="","",LOOKUP($B257,[1]ADMIN!$A$4:$A$355,[1]ADMIN!$E$4:$E$355))</f>
        <v>HTW000</v>
      </c>
      <c r="E257" s="50" t="str">
        <f>IF($B257="","",LOOKUP($B257,[1]ADMIN!$A$4:$A$355,[1]ADMIN!$F$4:$F$355))</f>
        <v>Wright Tool Co</v>
      </c>
      <c r="F257" s="50">
        <f>IF($B257="","",LOOKUP($B257,[1]ADMIN!$A$4:$A$355,[1]ADMIN!$G$4:$G$355))</f>
        <v>8448</v>
      </c>
      <c r="G257" s="51" t="str">
        <f>IF($B257="","",LOOKUP($B257,[1]ADMIN!$A$4:$A$355,[1]ADMIN!$I$4:$I$355))</f>
        <v>Torque Wrench 1" 1000 ft lbs</v>
      </c>
      <c r="H257" s="52"/>
      <c r="I257" s="53">
        <f t="shared" si="6"/>
        <v>0</v>
      </c>
      <c r="J257" s="54" t="s">
        <v>40</v>
      </c>
      <c r="K257" s="62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4"/>
      <c r="W257" s="62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4"/>
      <c r="AI257" s="62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4"/>
      <c r="AU257" s="65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7"/>
      <c r="BG257" s="61">
        <f t="shared" si="7"/>
        <v>0</v>
      </c>
    </row>
    <row r="258" spans="1:59" ht="27.75" customHeight="1">
      <c r="A258" s="22">
        <v>250</v>
      </c>
      <c r="B258" s="22">
        <v>238</v>
      </c>
      <c r="C258" s="50" t="str">
        <f>IF($B258="","",LOOKUP($B258,[1]ADMIN!$A$4:$A$355,[1]ADMIN!$C$4:$C$355))</f>
        <v>MTM</v>
      </c>
      <c r="D258" s="50" t="str">
        <f>IF($B258="","",LOOKUP($B258,[1]ADMIN!$A$4:$A$355,[1]ADMIN!$E$4:$E$355))</f>
        <v>MTM000</v>
      </c>
      <c r="E258" s="50" t="str">
        <f>IF($B258="","",LOOKUP($B258,[1]ADMIN!$A$4:$A$355,[1]ADMIN!$F$4:$F$355))</f>
        <v>WRIGHT TOOL</v>
      </c>
      <c r="F258" s="50" t="str">
        <f>IF($B258="","",LOOKUP($B258,[1]ADMIN!$A$4:$A$355,[1]ADMIN!$G$4:$G$355))</f>
        <v>9S292</v>
      </c>
      <c r="G258" s="51" t="str">
        <f>IF($B258="","",LOOKUP($B258,[1]ADMIN!$A$4:$A$355,[1]ADMIN!$I$4:$I$355))</f>
        <v>Multiplier Torque 3/4" Input</v>
      </c>
      <c r="H258" s="52"/>
      <c r="I258" s="53">
        <f t="shared" si="6"/>
        <v>0</v>
      </c>
      <c r="J258" s="54" t="s">
        <v>40</v>
      </c>
      <c r="K258" s="62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4"/>
      <c r="W258" s="62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4"/>
      <c r="AI258" s="62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4"/>
      <c r="AU258" s="65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7"/>
      <c r="BG258" s="61">
        <f t="shared" si="7"/>
        <v>0</v>
      </c>
    </row>
    <row r="259" spans="1:59" ht="27.75" customHeight="1">
      <c r="A259" s="22">
        <v>251</v>
      </c>
      <c r="B259" s="22">
        <v>239</v>
      </c>
      <c r="C259" s="50" t="str">
        <f>IF($B259="","",LOOKUP($B259,[1]ADMIN!$A$4:$A$355,[1]ADMIN!$C$4:$C$355))</f>
        <v>MTM</v>
      </c>
      <c r="D259" s="50" t="str">
        <f>IF($B259="","",LOOKUP($B259,[1]ADMIN!$A$4:$A$355,[1]ADMIN!$E$4:$E$355))</f>
        <v>MTM004</v>
      </c>
      <c r="E259" s="50" t="str">
        <f>IF($B259="","",LOOKUP($B259,[1]ADMIN!$A$4:$A$355,[1]ADMIN!$F$4:$F$355))</f>
        <v>Proto</v>
      </c>
      <c r="F259" s="50" t="str">
        <f>IF($B259="","",LOOKUP($B259,[1]ADMIN!$A$4:$A$355,[1]ADMIN!$G$4:$G$355))</f>
        <v>J6149F</v>
      </c>
      <c r="G259" s="51" t="str">
        <f>IF($B259="","",LOOKUP($B259,[1]ADMIN!$A$4:$A$355,[1]ADMIN!$I$4:$I$355))</f>
        <v xml:space="preserve">Torque Wrench 1" drive 1500ft lbs </v>
      </c>
      <c r="H259" s="52"/>
      <c r="I259" s="53">
        <f t="shared" si="6"/>
        <v>0</v>
      </c>
      <c r="J259" s="54" t="s">
        <v>40</v>
      </c>
      <c r="K259" s="62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4"/>
      <c r="W259" s="62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4"/>
      <c r="AI259" s="62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4"/>
      <c r="AU259" s="65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7"/>
      <c r="BG259" s="61">
        <f t="shared" si="7"/>
        <v>0</v>
      </c>
    </row>
    <row r="260" spans="1:59" ht="27.75" customHeight="1">
      <c r="A260" s="22">
        <v>252</v>
      </c>
      <c r="B260" s="22">
        <v>240</v>
      </c>
      <c r="C260" s="50" t="str">
        <f>IF($B260="","",LOOKUP($B260,[1]ADMIN!$A$4:$A$355,[1]ADMIN!$C$4:$C$355))</f>
        <v>WTE</v>
      </c>
      <c r="D260" s="50" t="str">
        <f>IF($B260="","",LOOKUP($B260,[1]ADMIN!$A$4:$A$355,[1]ADMIN!$E$4:$E$355))</f>
        <v>WTE000</v>
      </c>
      <c r="E260" s="50" t="str">
        <f>IF($B260="","",LOOKUP($B260,[1]ADMIN!$A$4:$A$355,[1]ADMIN!$F$4:$F$355))</f>
        <v>Torque Tools</v>
      </c>
      <c r="F260" s="50" t="str">
        <f>IF($B260="","",LOOKUP($B260,[1]ADMIN!$A$4:$A$355,[1]ADMIN!$G$4:$G$355))</f>
        <v>V-RAD10</v>
      </c>
      <c r="G260" s="51" t="str">
        <f>IF($B260="","",LOOKUP($B260,[1]ADMIN!$A$4:$A$355,[1]ADMIN!$I$4:$I$355))</f>
        <v>Wrench Torque Electric  V-RAD10 w / standard &amp; deep socket</v>
      </c>
      <c r="H260" s="52"/>
      <c r="I260" s="53">
        <f t="shared" si="6"/>
        <v>0</v>
      </c>
      <c r="J260" s="54" t="s">
        <v>40</v>
      </c>
      <c r="K260" s="62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4"/>
      <c r="W260" s="62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4"/>
      <c r="AI260" s="62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4"/>
      <c r="AU260" s="65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7"/>
      <c r="BG260" s="61">
        <f t="shared" si="7"/>
        <v>0</v>
      </c>
    </row>
    <row r="261" spans="1:59" ht="27.75" customHeight="1">
      <c r="A261" s="22">
        <v>253</v>
      </c>
      <c r="B261" s="22">
        <v>241</v>
      </c>
      <c r="C261" s="50" t="str">
        <f>IF($B261="","",LOOKUP($B261,[1]ADMIN!$A$4:$A$355,[1]ADMIN!$C$4:$C$355))</f>
        <v>WTE</v>
      </c>
      <c r="D261" s="50" t="str">
        <f>IF($B261="","",LOOKUP($B261,[1]ADMIN!$A$4:$A$355,[1]ADMIN!$E$4:$E$355))</f>
        <v>WTE000</v>
      </c>
      <c r="E261" s="50" t="str">
        <f>IF($B261="","",LOOKUP($B261,[1]ADMIN!$A$4:$A$355,[1]ADMIN!$F$4:$F$355))</f>
        <v>Torque Tools</v>
      </c>
      <c r="F261" s="50" t="str">
        <f>IF($B261="","",LOOKUP($B261,[1]ADMIN!$A$4:$A$355,[1]ADMIN!$G$4:$G$355))</f>
        <v>V-RAD16</v>
      </c>
      <c r="G261" s="51" t="str">
        <f>IF($B261="","",LOOKUP($B261,[1]ADMIN!$A$4:$A$355,[1]ADMIN!$I$4:$I$355))</f>
        <v>Wrench Torque Electric  V-RAD16 w / standard &amp; deep socket</v>
      </c>
      <c r="H261" s="52"/>
      <c r="I261" s="53">
        <f t="shared" si="6"/>
        <v>0</v>
      </c>
      <c r="J261" s="54" t="s">
        <v>40</v>
      </c>
      <c r="K261" s="62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4"/>
      <c r="W261" s="62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4"/>
      <c r="AI261" s="62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4"/>
      <c r="AU261" s="65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7"/>
      <c r="BG261" s="61">
        <f t="shared" si="7"/>
        <v>0</v>
      </c>
    </row>
    <row r="262" spans="1:59" ht="27.75" customHeight="1">
      <c r="A262" s="22">
        <v>254</v>
      </c>
      <c r="B262" s="22">
        <v>242</v>
      </c>
      <c r="C262" s="50" t="str">
        <f>IF($B262="","",LOOKUP($B262,[1]ADMIN!$A$4:$A$355,[1]ADMIN!$C$4:$C$355))</f>
        <v>AHS</v>
      </c>
      <c r="D262" s="50" t="str">
        <f>IF($B262="","",LOOKUP($B262,[1]ADMIN!$A$4:$A$355,[1]ADMIN!$E$4:$E$355))</f>
        <v>AHS000</v>
      </c>
      <c r="E262" s="50" t="str">
        <f>IF($B262="","",LOOKUP($B262,[1]ADMIN!$A$4:$A$355,[1]ADMIN!$F$4:$F$355))</f>
        <v>Unitec</v>
      </c>
      <c r="F262" s="50">
        <f>IF($B262="","",LOOKUP($B262,[1]ADMIN!$A$4:$A$355,[1]ADMIN!$G$4:$G$355))</f>
        <v>512120050</v>
      </c>
      <c r="G262" s="51" t="str">
        <f>IF($B262="","",LOOKUP($B262,[1]ADMIN!$A$4:$A$355,[1]ADMIN!$I$4:$I$355))</f>
        <v xml:space="preserve">Air Hack Saw- 6 in - 18 in  </v>
      </c>
      <c r="H262" s="52"/>
      <c r="I262" s="53">
        <f t="shared" si="6"/>
        <v>0</v>
      </c>
      <c r="J262" s="54" t="s">
        <v>40</v>
      </c>
      <c r="K262" s="62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4"/>
      <c r="W262" s="62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4"/>
      <c r="AI262" s="62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4"/>
      <c r="AU262" s="65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7"/>
      <c r="BG262" s="61">
        <f t="shared" si="7"/>
        <v>0</v>
      </c>
    </row>
    <row r="263" spans="1:59" ht="27.75" customHeight="1">
      <c r="A263" s="22">
        <v>255</v>
      </c>
      <c r="B263" s="22">
        <v>243</v>
      </c>
      <c r="C263" s="50" t="str">
        <f>IF($B263="","",LOOKUP($B263,[1]ADMIN!$A$4:$A$355,[1]ADMIN!$C$4:$C$355))</f>
        <v>APS</v>
      </c>
      <c r="D263" s="50" t="str">
        <f>IF($B263="","",LOOKUP($B263,[1]ADMIN!$A$4:$A$355,[1]ADMIN!$E$4:$E$355))</f>
        <v>APS100</v>
      </c>
      <c r="E263" s="50" t="str">
        <f>IF($B263="","",LOOKUP($B263,[1]ADMIN!$A$4:$A$355,[1]ADMIN!$F$4:$F$355))</f>
        <v>Unitec</v>
      </c>
      <c r="F263" s="50">
        <f>IF($B263="","",LOOKUP($B263,[1]ADMIN!$A$4:$A$355,[1]ADMIN!$G$4:$G$355))</f>
        <v>560030010</v>
      </c>
      <c r="G263" s="51" t="str">
        <f>IF($B263="","",LOOKUP($B263,[1]ADMIN!$A$4:$A$355,[1]ADMIN!$I$4:$I$355))</f>
        <v xml:space="preserve">Air Powered Saw-  up to 4 in pipe </v>
      </c>
      <c r="H263" s="52"/>
      <c r="I263" s="53">
        <f t="shared" si="6"/>
        <v>0</v>
      </c>
      <c r="J263" s="54" t="s">
        <v>40</v>
      </c>
      <c r="K263" s="62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4"/>
      <c r="W263" s="62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4"/>
      <c r="AI263" s="62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4"/>
      <c r="AU263" s="65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7"/>
      <c r="BG263" s="61">
        <f t="shared" si="7"/>
        <v>0</v>
      </c>
    </row>
    <row r="264" spans="1:59" ht="27.75" customHeight="1">
      <c r="A264" s="22">
        <v>256</v>
      </c>
      <c r="B264" s="22">
        <v>244</v>
      </c>
      <c r="C264" s="50" t="str">
        <f>IF($B264="","",LOOKUP($B264,[1]ADMIN!$A$4:$A$355,[1]ADMIN!$C$4:$C$355))</f>
        <v>ACS</v>
      </c>
      <c r="D264" s="50" t="str">
        <f>IF($B264="","",LOOKUP($B264,[1]ADMIN!$A$4:$A$355,[1]ADMIN!$E$4:$E$355))</f>
        <v>ACS000</v>
      </c>
      <c r="E264" s="50" t="str">
        <f>IF($B264="","",LOOKUP($B264,[1]ADMIN!$A$4:$A$355,[1]ADMIN!$F$4:$F$355))</f>
        <v>Husqvarna</v>
      </c>
      <c r="F264" s="50" t="str">
        <f>IF($B264="","",LOOKUP($B264,[1]ADMIN!$A$4:$A$355,[1]ADMIN!$G$4:$G$355))</f>
        <v>K1270</v>
      </c>
      <c r="G264" s="51" t="str">
        <f>IF($B264="","",LOOKUP($B264,[1]ADMIN!$A$4:$A$355,[1]ADMIN!$I$4:$I$355))</f>
        <v xml:space="preserve">Abrasive Cut Off Saw-  gasoline powered to 14 in cut  </v>
      </c>
      <c r="H264" s="52"/>
      <c r="I264" s="53">
        <f t="shared" si="6"/>
        <v>0</v>
      </c>
      <c r="J264" s="54" t="s">
        <v>40</v>
      </c>
      <c r="K264" s="62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4"/>
      <c r="W264" s="62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4"/>
      <c r="AI264" s="62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4"/>
      <c r="AU264" s="65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7"/>
      <c r="BG264" s="61">
        <f t="shared" si="7"/>
        <v>0</v>
      </c>
    </row>
    <row r="265" spans="1:59" ht="27.75" customHeight="1">
      <c r="A265" s="22">
        <v>257</v>
      </c>
      <c r="B265" s="22">
        <v>245</v>
      </c>
      <c r="C265" s="50" t="str">
        <f>IF($B265="","",LOOKUP($B265,[1]ADMIN!$A$4:$A$355,[1]ADMIN!$C$4:$C$355))</f>
        <v>HBS</v>
      </c>
      <c r="D265" s="50" t="str">
        <f>IF($B265="","",LOOKUP($B265,[1]ADMIN!$A$4:$A$355,[1]ADMIN!$E$4:$E$355))</f>
        <v>HBS000</v>
      </c>
      <c r="E265" s="50" t="str">
        <f>IF($B265="","",LOOKUP($B265,[1]ADMIN!$A$4:$A$355,[1]ADMIN!$F$4:$F$355))</f>
        <v>Current</v>
      </c>
      <c r="F265" s="50" t="str">
        <f>IF($B265="","",LOOKUP($B265,[1]ADMIN!$A$4:$A$355,[1]ADMIN!$G$4:$G$355))</f>
        <v xml:space="preserve"> BSD95</v>
      </c>
      <c r="G265" s="51" t="str">
        <f>IF($B265="","",LOOKUP($B265,[1]ADMIN!$A$4:$A$355,[1]ADMIN!$I$4:$I$355))</f>
        <v xml:space="preserve">Horizontal Band Saw- electric to 9 1/2 in round 11 in flat </v>
      </c>
      <c r="H265" s="52"/>
      <c r="I265" s="53">
        <f t="shared" si="6"/>
        <v>0</v>
      </c>
      <c r="J265" s="54" t="s">
        <v>40</v>
      </c>
      <c r="K265" s="62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4"/>
      <c r="W265" s="62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4"/>
      <c r="AI265" s="62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4"/>
      <c r="AU265" s="65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7"/>
      <c r="BG265" s="61">
        <f t="shared" si="7"/>
        <v>0</v>
      </c>
    </row>
    <row r="266" spans="1:59" ht="27.75" customHeight="1">
      <c r="A266" s="22">
        <v>258</v>
      </c>
      <c r="B266" s="22">
        <v>246</v>
      </c>
      <c r="C266" s="50" t="str">
        <f>IF($B266="","",LOOKUP($B266,[1]ADMIN!$A$4:$A$355,[1]ADMIN!$C$4:$C$355))</f>
        <v>PTM</v>
      </c>
      <c r="D266" s="50" t="str">
        <f>IF($B266="","",LOOKUP($B266,[1]ADMIN!$A$4:$A$355,[1]ADMIN!$E$4:$E$355))</f>
        <v>PTM001</v>
      </c>
      <c r="E266" s="50" t="str">
        <f>IF($B266="","",LOOKUP($B266,[1]ADMIN!$A$4:$A$355,[1]ADMIN!$F$4:$F$355))</f>
        <v>Ridgid</v>
      </c>
      <c r="F266" s="50">
        <f>IF($B266="","",LOOKUP($B266,[1]ADMIN!$A$4:$A$355,[1]ADMIN!$G$4:$G$355))</f>
        <v>535</v>
      </c>
      <c r="G266" s="51" t="str">
        <f>IF($B266="","",LOOKUP($B266,[1]ADMIN!$A$4:$A$355,[1]ADMIN!$I$4:$I$355))</f>
        <v xml:space="preserve">Pipe Threader Machine- 2 in pipe with 2 univ die heads </v>
      </c>
      <c r="H266" s="52"/>
      <c r="I266" s="53">
        <f t="shared" si="6"/>
        <v>0</v>
      </c>
      <c r="J266" s="54" t="s">
        <v>40</v>
      </c>
      <c r="K266" s="62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4"/>
      <c r="W266" s="62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4"/>
      <c r="AI266" s="62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4"/>
      <c r="AU266" s="65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7"/>
      <c r="BG266" s="61">
        <f t="shared" si="7"/>
        <v>0</v>
      </c>
    </row>
    <row r="267" spans="1:59" ht="27.75" customHeight="1">
      <c r="A267" s="22">
        <v>259</v>
      </c>
      <c r="B267" s="22">
        <v>247</v>
      </c>
      <c r="C267" s="50" t="str">
        <f>IF($B267="","",LOOKUP($B267,[1]ADMIN!$A$4:$A$355,[1]ADMIN!$C$4:$C$355))</f>
        <v>PTM</v>
      </c>
      <c r="D267" s="50" t="str">
        <f>IF($B267="","",LOOKUP($B267,[1]ADMIN!$A$4:$A$355,[1]ADMIN!$E$4:$E$355))</f>
        <v>PTM001</v>
      </c>
      <c r="E267" s="50" t="str">
        <f>IF($B267="","",LOOKUP($B267,[1]ADMIN!$A$4:$A$355,[1]ADMIN!$F$4:$F$355))</f>
        <v>Ridgid</v>
      </c>
      <c r="F267" s="50">
        <f>IF($B267="","",LOOKUP($B267,[1]ADMIN!$A$4:$A$355,[1]ADMIN!$G$4:$G$355))</f>
        <v>1224</v>
      </c>
      <c r="G267" s="51" t="str">
        <f>IF($B267="","",LOOKUP($B267,[1]ADMIN!$A$4:$A$355,[1]ADMIN!$I$4:$I$355))</f>
        <v xml:space="preserve">Pipe Threader  Machine-  2 1/2 - 4 in with 3 die heads </v>
      </c>
      <c r="H267" s="52"/>
      <c r="I267" s="53">
        <f t="shared" si="6"/>
        <v>0</v>
      </c>
      <c r="J267" s="54" t="s">
        <v>40</v>
      </c>
      <c r="K267" s="62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4"/>
      <c r="W267" s="62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4"/>
      <c r="AI267" s="62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4"/>
      <c r="AU267" s="65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7"/>
      <c r="BG267" s="61">
        <f t="shared" si="7"/>
        <v>0</v>
      </c>
    </row>
    <row r="268" spans="1:59" ht="27.75" customHeight="1">
      <c r="A268" s="22">
        <v>260</v>
      </c>
      <c r="B268" s="22">
        <v>248</v>
      </c>
      <c r="C268" s="50" t="str">
        <f>IF($B268="","",LOOKUP($B268,[1]ADMIN!$A$4:$A$355,[1]ADMIN!$C$4:$C$355))</f>
        <v>GPT</v>
      </c>
      <c r="D268" s="50" t="str">
        <f>IF($B268="","",LOOKUP($B268,[1]ADMIN!$A$4:$A$355,[1]ADMIN!$E$4:$E$355))</f>
        <v>GPT000</v>
      </c>
      <c r="E268" s="50" t="str">
        <f>IF($B268="","",LOOKUP($B268,[1]ADMIN!$A$4:$A$355,[1]ADMIN!$F$4:$F$355))</f>
        <v>Ridgid</v>
      </c>
      <c r="F268" s="50">
        <f>IF($B268="","",LOOKUP($B268,[1]ADMIN!$A$4:$A$355,[1]ADMIN!$G$4:$G$355))</f>
        <v>141</v>
      </c>
      <c r="G268" s="51" t="str">
        <f>IF($B268="","",LOOKUP($B268,[1]ADMIN!$A$4:$A$355,[1]ADMIN!$I$4:$I$355))</f>
        <v xml:space="preserve">Pipe Threader Geared-  2 1/2 - 4 in </v>
      </c>
      <c r="H268" s="52"/>
      <c r="I268" s="53">
        <f t="shared" si="6"/>
        <v>0</v>
      </c>
      <c r="J268" s="54" t="s">
        <v>40</v>
      </c>
      <c r="K268" s="62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4"/>
      <c r="W268" s="62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4"/>
      <c r="AI268" s="62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4"/>
      <c r="AU268" s="65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7"/>
      <c r="BG268" s="61">
        <f t="shared" si="7"/>
        <v>0</v>
      </c>
    </row>
    <row r="269" spans="1:59" ht="27.75" customHeight="1">
      <c r="A269" s="22">
        <v>261</v>
      </c>
      <c r="B269" s="22">
        <v>249</v>
      </c>
      <c r="C269" s="50" t="str">
        <f>IF($B269="","",LOOKUP($B269,[1]ADMIN!$A$4:$A$355,[1]ADMIN!$C$4:$C$355))</f>
        <v>GPT</v>
      </c>
      <c r="D269" s="50" t="str">
        <f>IF($B269="","",LOOKUP($B269,[1]ADMIN!$A$4:$A$355,[1]ADMIN!$E$4:$E$355))</f>
        <v>GPT000</v>
      </c>
      <c r="E269" s="50" t="str">
        <f>IF($B269="","",LOOKUP($B269,[1]ADMIN!$A$4:$A$355,[1]ADMIN!$F$4:$F$355))</f>
        <v>Ridgid</v>
      </c>
      <c r="F269" s="50">
        <f>IF($B269="","",LOOKUP($B269,[1]ADMIN!$A$4:$A$355,[1]ADMIN!$G$4:$G$355))</f>
        <v>161</v>
      </c>
      <c r="G269" s="51" t="str">
        <f>IF($B269="","",LOOKUP($B269,[1]ADMIN!$A$4:$A$355,[1]ADMIN!$I$4:$I$355))</f>
        <v xml:space="preserve">Pipe Threader Geared- 4 in - 6 in </v>
      </c>
      <c r="H269" s="52"/>
      <c r="I269" s="53">
        <f t="shared" si="6"/>
        <v>0</v>
      </c>
      <c r="J269" s="54" t="s">
        <v>40</v>
      </c>
      <c r="K269" s="62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4"/>
      <c r="W269" s="62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4"/>
      <c r="AI269" s="62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4"/>
      <c r="AU269" s="65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7"/>
      <c r="BG269" s="61">
        <f t="shared" si="7"/>
        <v>0</v>
      </c>
    </row>
    <row r="270" spans="1:59" ht="27.75" customHeight="1">
      <c r="A270" s="22">
        <v>262</v>
      </c>
      <c r="B270" s="22">
        <v>250</v>
      </c>
      <c r="C270" s="50" t="str">
        <f>IF($B270="","",LOOKUP($B270,[1]ADMIN!$A$4:$A$355,[1]ADMIN!$C$4:$C$355))</f>
        <v>PDR</v>
      </c>
      <c r="D270" s="50" t="str">
        <f>IF($B270="","",LOOKUP($B270,[1]ADMIN!$A$4:$A$355,[1]ADMIN!$E$4:$E$355))</f>
        <v>PDR000</v>
      </c>
      <c r="E270" s="50" t="str">
        <f>IF($B270="","",LOOKUP($B270,[1]ADMIN!$A$4:$A$355,[1]ADMIN!$F$4:$F$355))</f>
        <v>Ridgid</v>
      </c>
      <c r="F270" s="50">
        <f>IF($B270="","",LOOKUP($B270,[1]ADMIN!$A$4:$A$355,[1]ADMIN!$G$4:$G$355))</f>
        <v>700</v>
      </c>
      <c r="G270" s="51" t="str">
        <f>IF($B270="","",LOOKUP($B270,[1]ADMIN!$A$4:$A$355,[1]ADMIN!$I$4:$I$355))</f>
        <v xml:space="preserve">Power Drive Portable </v>
      </c>
      <c r="H270" s="52"/>
      <c r="I270" s="53">
        <f t="shared" si="6"/>
        <v>0</v>
      </c>
      <c r="J270" s="54" t="s">
        <v>40</v>
      </c>
      <c r="K270" s="62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4"/>
      <c r="W270" s="62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4"/>
      <c r="AI270" s="62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4"/>
      <c r="AU270" s="65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7"/>
      <c r="BG270" s="61">
        <f t="shared" si="7"/>
        <v>0</v>
      </c>
    </row>
    <row r="271" spans="1:59" ht="27.75" customHeight="1">
      <c r="A271" s="22">
        <v>263</v>
      </c>
      <c r="B271" s="22">
        <v>251</v>
      </c>
      <c r="C271" s="50" t="str">
        <f>IF($B271="","",LOOKUP($B271,[1]ADMIN!$A$4:$A$355,[1]ADMIN!$C$4:$C$355))</f>
        <v>PBM</v>
      </c>
      <c r="D271" s="50" t="str">
        <f>IF($B271="","",LOOKUP($B271,[1]ADMIN!$A$4:$A$355,[1]ADMIN!$E$4:$E$355))</f>
        <v>PBM004</v>
      </c>
      <c r="E271" s="50" t="str">
        <f>IF($B271="","",LOOKUP($B271,[1]ADMIN!$A$4:$A$355,[1]ADMIN!$F$4:$F$355))</f>
        <v>Mathey</v>
      </c>
      <c r="F271" s="50" t="str">
        <f>IF($B271="","",LOOKUP($B271,[1]ADMIN!$A$4:$A$355,[1]ADMIN!$G$4:$G$355))</f>
        <v>MSA</v>
      </c>
      <c r="G271" s="51" t="str">
        <f>IF($B271="","",LOOKUP($B271,[1]ADMIN!$A$4:$A$355,[1]ADMIN!$I$4:$I$355))</f>
        <v xml:space="preserve">Pipe Beveling Machine- flame cut 1 1/2 in - 4 in </v>
      </c>
      <c r="H271" s="52"/>
      <c r="I271" s="53">
        <f t="shared" si="6"/>
        <v>0</v>
      </c>
      <c r="J271" s="54" t="s">
        <v>40</v>
      </c>
      <c r="K271" s="62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4"/>
      <c r="W271" s="62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4"/>
      <c r="AI271" s="62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4"/>
      <c r="AU271" s="65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7"/>
      <c r="BG271" s="61">
        <f t="shared" si="7"/>
        <v>0</v>
      </c>
    </row>
    <row r="272" spans="1:59" ht="27.75" customHeight="1">
      <c r="A272" s="22">
        <v>264</v>
      </c>
      <c r="B272" s="22">
        <v>252</v>
      </c>
      <c r="C272" s="50" t="str">
        <f>IF($B272="","",LOOKUP($B272,[1]ADMIN!$A$4:$A$355,[1]ADMIN!$C$4:$C$355))</f>
        <v>PBM</v>
      </c>
      <c r="D272" s="50" t="str">
        <f>IF($B272="","",LOOKUP($B272,[1]ADMIN!$A$4:$A$355,[1]ADMIN!$E$4:$E$355))</f>
        <v>PBM008</v>
      </c>
      <c r="E272" s="50" t="str">
        <f>IF($B272="","",LOOKUP($B272,[1]ADMIN!$A$4:$A$355,[1]ADMIN!$F$4:$F$355))</f>
        <v>Mathey</v>
      </c>
      <c r="F272" s="50" t="str">
        <f>IF($B272="","",LOOKUP($B272,[1]ADMIN!$A$4:$A$355,[1]ADMIN!$G$4:$G$355))</f>
        <v>1SA</v>
      </c>
      <c r="G272" s="51" t="str">
        <f>IF($B272="","",LOOKUP($B272,[1]ADMIN!$A$4:$A$355,[1]ADMIN!$I$4:$I$355))</f>
        <v>Pipe Beveling Machine- flame cut 4 in - 8 in</v>
      </c>
      <c r="H272" s="52"/>
      <c r="I272" s="53">
        <f t="shared" si="6"/>
        <v>0</v>
      </c>
      <c r="J272" s="54" t="s">
        <v>40</v>
      </c>
      <c r="K272" s="62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4"/>
      <c r="W272" s="62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4"/>
      <c r="AI272" s="62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4"/>
      <c r="AU272" s="65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7"/>
      <c r="BG272" s="61">
        <f t="shared" si="7"/>
        <v>0</v>
      </c>
    </row>
    <row r="273" spans="1:59" ht="27.75" customHeight="1">
      <c r="A273" s="22">
        <v>265</v>
      </c>
      <c r="B273" s="22">
        <v>253</v>
      </c>
      <c r="C273" s="50" t="str">
        <f>IF($B273="","",LOOKUP($B273,[1]ADMIN!$A$4:$A$355,[1]ADMIN!$C$4:$C$355))</f>
        <v>PBM</v>
      </c>
      <c r="D273" s="50" t="str">
        <f>IF($B273="","",LOOKUP($B273,[1]ADMIN!$A$4:$A$355,[1]ADMIN!$E$4:$E$355))</f>
        <v>PBM012</v>
      </c>
      <c r="E273" s="50" t="str">
        <f>IF($B273="","",LOOKUP($B273,[1]ADMIN!$A$4:$A$355,[1]ADMIN!$F$4:$F$355))</f>
        <v>Mathey</v>
      </c>
      <c r="F273" s="50" t="str">
        <f>IF($B273="","",LOOKUP($B273,[1]ADMIN!$A$4:$A$355,[1]ADMIN!$G$4:$G$355))</f>
        <v>2SA</v>
      </c>
      <c r="G273" s="51" t="str">
        <f>IF($B273="","",LOOKUP($B273,[1]ADMIN!$A$4:$A$355,[1]ADMIN!$I$4:$I$355))</f>
        <v xml:space="preserve">Pipe Beveling Machine- flame cut 8 in - 12 in </v>
      </c>
      <c r="H273" s="52"/>
      <c r="I273" s="53">
        <f t="shared" si="6"/>
        <v>0</v>
      </c>
      <c r="J273" s="54" t="s">
        <v>40</v>
      </c>
      <c r="K273" s="62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4"/>
      <c r="W273" s="62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4"/>
      <c r="AI273" s="62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4"/>
      <c r="AU273" s="65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7"/>
      <c r="BG273" s="61">
        <f t="shared" si="7"/>
        <v>0</v>
      </c>
    </row>
    <row r="274" spans="1:59" ht="27.75" customHeight="1">
      <c r="A274" s="22">
        <v>266</v>
      </c>
      <c r="B274" s="22">
        <v>254</v>
      </c>
      <c r="C274" s="50" t="str">
        <f>IF($B274="","",LOOKUP($B274,[1]ADMIN!$A$4:$A$355,[1]ADMIN!$C$4:$C$355))</f>
        <v>PBM</v>
      </c>
      <c r="D274" s="50" t="str">
        <f>IF($B274="","",LOOKUP($B274,[1]ADMIN!$A$4:$A$355,[1]ADMIN!$E$4:$E$355))</f>
        <v>PBM020</v>
      </c>
      <c r="E274" s="50" t="str">
        <f>IF($B274="","",LOOKUP($B274,[1]ADMIN!$A$4:$A$355,[1]ADMIN!$F$4:$F$355))</f>
        <v>Mathey</v>
      </c>
      <c r="F274" s="50" t="str">
        <f>IF($B274="","",LOOKUP($B274,[1]ADMIN!$A$4:$A$355,[1]ADMIN!$G$4:$G$355))</f>
        <v>3SA</v>
      </c>
      <c r="G274" s="51" t="str">
        <f>IF($B274="","",LOOKUP($B274,[1]ADMIN!$A$4:$A$355,[1]ADMIN!$I$4:$I$355))</f>
        <v xml:space="preserve">Pipe Beveling Machine- flame cut 14 in - 20 in  </v>
      </c>
      <c r="H274" s="52"/>
      <c r="I274" s="53">
        <f t="shared" si="6"/>
        <v>0</v>
      </c>
      <c r="J274" s="54" t="s">
        <v>40</v>
      </c>
      <c r="K274" s="62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4"/>
      <c r="W274" s="62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4"/>
      <c r="AI274" s="62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4"/>
      <c r="AU274" s="65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7"/>
      <c r="BG274" s="61">
        <f t="shared" si="7"/>
        <v>0</v>
      </c>
    </row>
    <row r="275" spans="1:59" ht="27.75" customHeight="1">
      <c r="A275" s="22">
        <v>267</v>
      </c>
      <c r="B275" s="22">
        <v>255</v>
      </c>
      <c r="C275" s="50" t="str">
        <f>IF($B275="","",LOOKUP($B275,[1]ADMIN!$A$4:$A$355,[1]ADMIN!$C$4:$C$355))</f>
        <v>PBM</v>
      </c>
      <c r="D275" s="50" t="str">
        <f>IF($B275="","",LOOKUP($B275,[1]ADMIN!$A$4:$A$355,[1]ADMIN!$E$4:$E$355))</f>
        <v>PBM026</v>
      </c>
      <c r="E275" s="50" t="str">
        <f>IF($B275="","",LOOKUP($B275,[1]ADMIN!$A$4:$A$355,[1]ADMIN!$F$4:$F$355))</f>
        <v>Mathey</v>
      </c>
      <c r="F275" s="50" t="str">
        <f>IF($B275="","",LOOKUP($B275,[1]ADMIN!$A$4:$A$355,[1]ADMIN!$G$4:$G$355))</f>
        <v>4SA</v>
      </c>
      <c r="G275" s="51" t="str">
        <f>IF($B275="","",LOOKUP($B275,[1]ADMIN!$A$4:$A$355,[1]ADMIN!$I$4:$I$355))</f>
        <v xml:space="preserve">Pipe Beveling Machine- flame cut 22 in - 26 in  </v>
      </c>
      <c r="H275" s="52"/>
      <c r="I275" s="53">
        <f t="shared" si="6"/>
        <v>0</v>
      </c>
      <c r="J275" s="54" t="s">
        <v>40</v>
      </c>
      <c r="K275" s="62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4"/>
      <c r="W275" s="62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4"/>
      <c r="AI275" s="62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4"/>
      <c r="AU275" s="65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7"/>
      <c r="BG275" s="61">
        <f t="shared" si="7"/>
        <v>0</v>
      </c>
    </row>
    <row r="276" spans="1:59" ht="27.75" customHeight="1">
      <c r="A276" s="22">
        <v>268</v>
      </c>
      <c r="B276" s="22">
        <v>256</v>
      </c>
      <c r="C276" s="50" t="str">
        <f>IF($B276="","",LOOKUP($B276,[1]ADMIN!$A$4:$A$355,[1]ADMIN!$C$4:$C$355))</f>
        <v>PBM</v>
      </c>
      <c r="D276" s="50" t="str">
        <f>IF($B276="","",LOOKUP($B276,[1]ADMIN!$A$4:$A$355,[1]ADMIN!$E$4:$E$355))</f>
        <v>PBM030</v>
      </c>
      <c r="E276" s="50" t="str">
        <f>IF($B276="","",LOOKUP($B276,[1]ADMIN!$A$4:$A$355,[1]ADMIN!$F$4:$F$355))</f>
        <v>Mathey</v>
      </c>
      <c r="F276" s="50" t="str">
        <f>IF($B276="","",LOOKUP($B276,[1]ADMIN!$A$4:$A$355,[1]ADMIN!$G$4:$G$355))</f>
        <v>5SA</v>
      </c>
      <c r="G276" s="51" t="str">
        <f>IF($B276="","",LOOKUP($B276,[1]ADMIN!$A$4:$A$355,[1]ADMIN!$I$4:$I$355))</f>
        <v xml:space="preserve">Pipe Beveling Machine flame cut- 26 in - 30 in </v>
      </c>
      <c r="H276" s="52"/>
      <c r="I276" s="53">
        <f t="shared" si="6"/>
        <v>0</v>
      </c>
      <c r="J276" s="54" t="s">
        <v>40</v>
      </c>
      <c r="K276" s="62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4"/>
      <c r="W276" s="62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4"/>
      <c r="AI276" s="62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4"/>
      <c r="AU276" s="65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7"/>
      <c r="BG276" s="61">
        <f t="shared" si="7"/>
        <v>0</v>
      </c>
    </row>
    <row r="277" spans="1:59" ht="27.75" customHeight="1">
      <c r="A277" s="22">
        <v>269</v>
      </c>
      <c r="B277" s="22">
        <v>257</v>
      </c>
      <c r="C277" s="50" t="str">
        <f>IF($B277="","",LOOKUP($B277,[1]ADMIN!$A$4:$A$355,[1]ADMIN!$C$4:$C$355))</f>
        <v>PBM</v>
      </c>
      <c r="D277" s="50" t="str">
        <f>IF($B277="","",LOOKUP($B277,[1]ADMIN!$A$4:$A$355,[1]ADMIN!$E$4:$E$355))</f>
        <v>PBM030</v>
      </c>
      <c r="E277" s="50" t="str">
        <f>IF($B277="","",LOOKUP($B277,[1]ADMIN!$A$4:$A$355,[1]ADMIN!$F$4:$F$355))</f>
        <v>H&amp;M</v>
      </c>
      <c r="F277" s="50" t="str">
        <f>IF($B277="","",LOOKUP($B277,[1]ADMIN!$A$4:$A$355,[1]ADMIN!$G$4:$G$355))</f>
        <v>BMH-HD</v>
      </c>
      <c r="G277" s="51" t="str">
        <f>IF($B277="","",LOOKUP($B277,[1]ADMIN!$A$4:$A$355,[1]ADMIN!$I$4:$I$355))</f>
        <v>Pipe Beveling Machine, Flame Cut, Motorized Head, Band Type, 36" to 42" H&amp;M or equivalent</v>
      </c>
      <c r="H277" s="52"/>
      <c r="I277" s="53">
        <f t="shared" si="6"/>
        <v>0</v>
      </c>
      <c r="J277" s="54" t="s">
        <v>40</v>
      </c>
      <c r="K277" s="62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4"/>
      <c r="W277" s="62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4"/>
      <c r="AI277" s="62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4"/>
      <c r="AU277" s="65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7"/>
      <c r="BG277" s="61">
        <f t="shared" si="7"/>
        <v>0</v>
      </c>
    </row>
    <row r="278" spans="1:59" ht="27.75" customHeight="1">
      <c r="A278" s="22">
        <v>270</v>
      </c>
      <c r="B278" s="22">
        <v>258</v>
      </c>
      <c r="C278" s="50" t="str">
        <f>IF($B278="","",LOOKUP($B278,[1]ADMIN!$A$4:$A$355,[1]ADMIN!$C$4:$C$355))</f>
        <v>PBM</v>
      </c>
      <c r="D278" s="50" t="str">
        <f>IF($B278="","",LOOKUP($B278,[1]ADMIN!$A$4:$A$355,[1]ADMIN!$E$4:$E$355))</f>
        <v>PBM030</v>
      </c>
      <c r="E278" s="50" t="str">
        <f>IF($B278="","",LOOKUP($B278,[1]ADMIN!$A$4:$A$355,[1]ADMIN!$F$4:$F$355))</f>
        <v>H&amp;M</v>
      </c>
      <c r="F278" s="50" t="str">
        <f>IF($B278="","",LOOKUP($B278,[1]ADMIN!$A$4:$A$355,[1]ADMIN!$G$4:$G$355))</f>
        <v>BMH-HD</v>
      </c>
      <c r="G278" s="51" t="str">
        <f>IF($B278="","",LOOKUP($B278,[1]ADMIN!$A$4:$A$355,[1]ADMIN!$I$4:$I$355))</f>
        <v>Pipe Beveling Machine, Flame Cut, Motorized Head, Band Type, 42" to 48" H&amp;M or equivalent</v>
      </c>
      <c r="H278" s="52"/>
      <c r="I278" s="53">
        <f t="shared" ref="I278:I296" si="8">SUM(K278:BF278)</f>
        <v>0</v>
      </c>
      <c r="J278" s="54" t="s">
        <v>40</v>
      </c>
      <c r="K278" s="62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4"/>
      <c r="W278" s="62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4"/>
      <c r="AI278" s="62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4"/>
      <c r="AU278" s="65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7"/>
      <c r="BG278" s="61">
        <f t="shared" ref="BG278:BG296" si="9">H278*I278</f>
        <v>0</v>
      </c>
    </row>
    <row r="279" spans="1:59" ht="27.75" customHeight="1">
      <c r="A279" s="22">
        <v>271</v>
      </c>
      <c r="B279" s="22">
        <v>259</v>
      </c>
      <c r="C279" s="50" t="str">
        <f>IF($B279="","",LOOKUP($B279,[1]ADMIN!$A$4:$A$355,[1]ADMIN!$C$4:$C$355))</f>
        <v>WKS</v>
      </c>
      <c r="D279" s="50" t="str">
        <f>IF($B279="","",LOOKUP($B279,[1]ADMIN!$A$4:$A$355,[1]ADMIN!$E$4:$E$355))</f>
        <v>WKS000</v>
      </c>
      <c r="E279" s="50" t="str">
        <f>IF($B279="","",LOOKUP($B279,[1]ADMIN!$A$4:$A$355,[1]ADMIN!$F$4:$F$355))</f>
        <v>Knnack</v>
      </c>
      <c r="F279" s="50">
        <f>IF($B279="","",LOOKUP($B279,[1]ADMIN!$A$4:$A$355,[1]ADMIN!$G$4:$G$355))</f>
        <v>119</v>
      </c>
      <c r="G279" s="51" t="str">
        <f>IF($B279="","",LOOKUP($B279,[1]ADMIN!$A$4:$A$355,[1]ADMIN!$I$4:$I$355))</f>
        <v>Foreman Work Station Upright Box</v>
      </c>
      <c r="H279" s="52"/>
      <c r="I279" s="53">
        <f t="shared" si="8"/>
        <v>0</v>
      </c>
      <c r="J279" s="54" t="s">
        <v>40</v>
      </c>
      <c r="K279" s="62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4"/>
      <c r="W279" s="62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4"/>
      <c r="AI279" s="62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4"/>
      <c r="AU279" s="65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7"/>
      <c r="BG279" s="61">
        <f t="shared" si="9"/>
        <v>0</v>
      </c>
    </row>
    <row r="280" spans="1:59" ht="27.75" customHeight="1">
      <c r="A280" s="22">
        <v>272</v>
      </c>
      <c r="B280" s="22">
        <v>260</v>
      </c>
      <c r="C280" s="50" t="str">
        <f>IF($B280="","",LOOKUP($B280,[1]ADMIN!$A$4:$A$355,[1]ADMIN!$C$4:$C$355))</f>
        <v>RLL</v>
      </c>
      <c r="D280" s="50" t="str">
        <f>IF($B280="","",LOOKUP($B280,[1]ADMIN!$A$4:$A$355,[1]ADMIN!$E$4:$E$355))</f>
        <v>RLL000</v>
      </c>
      <c r="E280" s="50" t="str">
        <f>IF($B280="","",LOOKUP($B280,[1]ADMIN!$A$4:$A$355,[1]ADMIN!$F$4:$F$355))</f>
        <v>3-M</v>
      </c>
      <c r="F280" s="50">
        <f>IF($B280="","",LOOKUP($B280,[1]ADMIN!$A$4:$A$355,[1]ADMIN!$G$4:$G$355))</f>
        <v>3590501</v>
      </c>
      <c r="G280" s="51" t="str">
        <f>IF($B280="","",LOOKUP($B280,[1]ADMIN!$A$4:$A$355,[1]ADMIN!$I$4:$I$355))</f>
        <v>Retractable lifeline- 33 ft</v>
      </c>
      <c r="H280" s="52"/>
      <c r="I280" s="53">
        <f t="shared" si="8"/>
        <v>0</v>
      </c>
      <c r="J280" s="54" t="s">
        <v>40</v>
      </c>
      <c r="K280" s="62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4"/>
      <c r="W280" s="62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4"/>
      <c r="AI280" s="62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4"/>
      <c r="AU280" s="65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7"/>
      <c r="BG280" s="61">
        <f t="shared" si="9"/>
        <v>0</v>
      </c>
    </row>
    <row r="281" spans="1:59" ht="27.75" customHeight="1">
      <c r="A281" s="22">
        <v>273</v>
      </c>
      <c r="B281" s="22">
        <v>261</v>
      </c>
      <c r="C281" s="50" t="str">
        <f>IF($B281="","",LOOKUP($B281,[1]ADMIN!$A$4:$A$355,[1]ADMIN!$C$4:$C$355))</f>
        <v>RLL</v>
      </c>
      <c r="D281" s="50" t="str">
        <f>IF($B281="","",LOOKUP($B281,[1]ADMIN!$A$4:$A$355,[1]ADMIN!$E$4:$E$355))</f>
        <v>RLL000</v>
      </c>
      <c r="E281" s="50" t="str">
        <f>IF($B281="","",LOOKUP($B281,[1]ADMIN!$A$4:$A$355,[1]ADMIN!$F$4:$F$355))</f>
        <v>3-M</v>
      </c>
      <c r="F281" s="50">
        <f>IF($B281="","",LOOKUP($B281,[1]ADMIN!$A$4:$A$355,[1]ADMIN!$G$4:$G$355))</f>
        <v>3590551</v>
      </c>
      <c r="G281" s="51" t="str">
        <f>IF($B281="","",LOOKUP($B281,[1]ADMIN!$A$4:$A$355,[1]ADMIN!$I$4:$I$355))</f>
        <v xml:space="preserve">Retractable lifeline- 50 ft </v>
      </c>
      <c r="H281" s="52"/>
      <c r="I281" s="53">
        <f t="shared" si="8"/>
        <v>0</v>
      </c>
      <c r="J281" s="54" t="s">
        <v>40</v>
      </c>
      <c r="K281" s="62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4"/>
      <c r="W281" s="62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4"/>
      <c r="AI281" s="62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4"/>
      <c r="AU281" s="65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7"/>
      <c r="BG281" s="61">
        <f t="shared" si="9"/>
        <v>0</v>
      </c>
    </row>
    <row r="282" spans="1:59" ht="27.75" customHeight="1">
      <c r="A282" s="22">
        <v>274</v>
      </c>
      <c r="B282" s="22">
        <v>262</v>
      </c>
      <c r="C282" s="50" t="str">
        <f>IF($B282="","",LOOKUP($B282,[1]ADMIN!$A$4:$A$355,[1]ADMIN!$C$4:$C$355))</f>
        <v>RLL</v>
      </c>
      <c r="D282" s="50" t="str">
        <f>IF($B282="","",LOOKUP($B282,[1]ADMIN!$A$4:$A$355,[1]ADMIN!$E$4:$E$355))</f>
        <v>RLL000</v>
      </c>
      <c r="E282" s="50" t="str">
        <f>IF($B282="","",LOOKUP($B282,[1]ADMIN!$A$4:$A$355,[1]ADMIN!$F$4:$F$355))</f>
        <v>3-M</v>
      </c>
      <c r="F282" s="50">
        <f>IF($B282="","",LOOKUP($B282,[1]ADMIN!$A$4:$A$355,[1]ADMIN!$G$4:$G$355))</f>
        <v>3400967</v>
      </c>
      <c r="G282" s="51" t="str">
        <f>IF($B282="","",LOOKUP($B282,[1]ADMIN!$A$4:$A$355,[1]ADMIN!$I$4:$I$355))</f>
        <v xml:space="preserve">Retractable lifeline, Stainless Steel- 130 ft </v>
      </c>
      <c r="H282" s="52"/>
      <c r="I282" s="53">
        <f t="shared" si="8"/>
        <v>0</v>
      </c>
      <c r="J282" s="54" t="s">
        <v>40</v>
      </c>
      <c r="K282" s="62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4"/>
      <c r="W282" s="62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4"/>
      <c r="AI282" s="62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4"/>
      <c r="AU282" s="65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7"/>
      <c r="BG282" s="61">
        <f t="shared" si="9"/>
        <v>0</v>
      </c>
    </row>
    <row r="283" spans="1:59" ht="27.75" customHeight="1">
      <c r="A283" s="22">
        <v>275</v>
      </c>
      <c r="B283" s="22">
        <v>263</v>
      </c>
      <c r="C283" s="50" t="str">
        <f>IF($B283="","",LOOKUP($B283,[1]ADMIN!$A$4:$A$355,[1]ADMIN!$C$4:$C$355))</f>
        <v>BHG</v>
      </c>
      <c r="D283" s="50" t="str">
        <f>IF($B283="","",LOOKUP($B283,[1]ADMIN!$A$4:$A$355,[1]ADMIN!$E$4:$E$355))</f>
        <v>BHG000</v>
      </c>
      <c r="E283" s="50" t="str">
        <f>IF($B283="","",LOOKUP($B283,[1]ADMIN!$A$4:$A$355,[1]ADMIN!$F$4:$F$355))</f>
        <v>TBD</v>
      </c>
      <c r="F283" s="50" t="str">
        <f>IF($B283="","",LOOKUP($B283,[1]ADMIN!$A$4:$A$355,[1]ADMIN!$G$4:$G$355))</f>
        <v>TBD</v>
      </c>
      <c r="G283" s="51" t="str">
        <f>IF($B283="","",LOOKUP($B283,[1]ADMIN!$A$4:$A$355,[1]ADMIN!$I$4:$I$355))</f>
        <v>Brush mower, 14.5hp, gas</v>
      </c>
      <c r="H283" s="52"/>
      <c r="I283" s="53">
        <f t="shared" si="8"/>
        <v>0</v>
      </c>
      <c r="J283" s="54" t="s">
        <v>40</v>
      </c>
      <c r="K283" s="62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4"/>
      <c r="W283" s="62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4"/>
      <c r="AI283" s="62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4"/>
      <c r="AU283" s="65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7"/>
      <c r="BG283" s="61">
        <f t="shared" si="9"/>
        <v>0</v>
      </c>
    </row>
    <row r="284" spans="1:59" ht="27.75" customHeight="1">
      <c r="A284" s="22">
        <v>276</v>
      </c>
      <c r="B284" s="22">
        <v>264</v>
      </c>
      <c r="C284" s="50" t="str">
        <f>IF($B284="","",LOOKUP($B284,[1]ADMIN!$A$4:$A$355,[1]ADMIN!$C$4:$C$355))</f>
        <v>PCL</v>
      </c>
      <c r="D284" s="50" t="str">
        <f>IF($B284="","",LOOKUP($B284,[1]ADMIN!$A$4:$A$355,[1]ADMIN!$E$4:$E$355))</f>
        <v>PCL036</v>
      </c>
      <c r="E284" s="50" t="str">
        <f>IF($B284="","",LOOKUP($B284,[1]ADMIN!$A$4:$A$355,[1]ADMIN!$F$4:$F$355))</f>
        <v>Mathey Dearman</v>
      </c>
      <c r="F284" s="50" t="str">
        <f>IF($B284="","",LOOKUP($B284,[1]ADMIN!$A$4:$A$355,[1]ADMIN!$G$4:$G$355))</f>
        <v>D235SS</v>
      </c>
      <c r="G284" s="51" t="str">
        <f>IF($B284="","",LOOKUP($B284,[1]ADMIN!$A$4:$A$355,[1]ADMIN!$I$4:$I$355))</f>
        <v>Dearman stainless steel pipe clamp, 10"-36"</v>
      </c>
      <c r="H284" s="52"/>
      <c r="I284" s="53">
        <f t="shared" si="8"/>
        <v>0</v>
      </c>
      <c r="J284" s="54" t="s">
        <v>40</v>
      </c>
      <c r="K284" s="62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4"/>
      <c r="W284" s="62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4"/>
      <c r="AI284" s="62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4"/>
      <c r="AU284" s="65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7"/>
      <c r="BG284" s="61">
        <f t="shared" si="9"/>
        <v>0</v>
      </c>
    </row>
    <row r="285" spans="1:59" ht="27.75" customHeight="1">
      <c r="A285" s="22">
        <v>277</v>
      </c>
      <c r="B285" s="22">
        <v>265</v>
      </c>
      <c r="C285" s="50" t="str">
        <f>IF($B285="","",LOOKUP($B285,[1]ADMIN!$A$4:$A$355,[1]ADMIN!$C$4:$C$355))</f>
        <v>PCL</v>
      </c>
      <c r="D285" s="50" t="str">
        <f>IF($B285="","",LOOKUP($B285,[1]ADMIN!$A$4:$A$355,[1]ADMIN!$E$4:$E$355))</f>
        <v>PCL054</v>
      </c>
      <c r="E285" s="50" t="str">
        <f>IF($B285="","",LOOKUP($B285,[1]ADMIN!$A$4:$A$355,[1]ADMIN!$F$4:$F$355))</f>
        <v>Mathey</v>
      </c>
      <c r="F285" s="50" t="str">
        <f>IF($B285="","",LOOKUP($B285,[1]ADMIN!$A$4:$A$355,[1]ADMIN!$G$4:$G$355))</f>
        <v>D-236</v>
      </c>
      <c r="G285" s="51" t="str">
        <f>IF($B285="","",LOOKUP($B285,[1]ADMIN!$A$4:$A$355,[1]ADMIN!$I$4:$I$355))</f>
        <v>Carbon Pipe Clamp double screw 10"-54"</v>
      </c>
      <c r="H285" s="52"/>
      <c r="I285" s="53">
        <f t="shared" si="8"/>
        <v>0</v>
      </c>
      <c r="J285" s="54" t="s">
        <v>40</v>
      </c>
      <c r="K285" s="62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4"/>
      <c r="W285" s="62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4"/>
      <c r="AI285" s="62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4"/>
      <c r="AU285" s="65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7"/>
      <c r="BG285" s="61">
        <f t="shared" si="9"/>
        <v>0</v>
      </c>
    </row>
    <row r="286" spans="1:59" ht="27.75" customHeight="1">
      <c r="A286" s="22">
        <v>278</v>
      </c>
      <c r="B286" s="22">
        <v>266</v>
      </c>
      <c r="C286" s="50" t="str">
        <f>IF($B286="","",LOOKUP($B286,[1]ADMIN!$A$4:$A$355,[1]ADMIN!$C$4:$C$355))</f>
        <v>INT</v>
      </c>
      <c r="D286" s="50" t="str">
        <f>IF($B286="","",LOOKUP($B286,[1]ADMIN!$A$4:$A$355,[1]ADMIN!$E$4:$E$355))</f>
        <v>INT000</v>
      </c>
      <c r="E286" s="50" t="str">
        <f>IF($B286="","",LOOKUP($B286,[1]ADMIN!$A$4:$A$355,[1]ADMIN!$F$4:$F$355))</f>
        <v>Fluke</v>
      </c>
      <c r="F286" s="50" t="str">
        <f>IF($B286="","",LOOKUP($B286,[1]ADMIN!$A$4:$A$355,[1]ADMIN!$G$4:$G$355))</f>
        <v>1550C</v>
      </c>
      <c r="G286" s="51" t="str">
        <f>IF($B286="","",LOOKUP($B286,[1]ADMIN!$A$4:$A$355,[1]ADMIN!$I$4:$I$355))</f>
        <v>5000v insulation tester, Fluke 1550c or equivalent</v>
      </c>
      <c r="H286" s="52"/>
      <c r="I286" s="53">
        <f t="shared" si="8"/>
        <v>0</v>
      </c>
      <c r="J286" s="54" t="s">
        <v>40</v>
      </c>
      <c r="K286" s="62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4"/>
      <c r="W286" s="62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4"/>
      <c r="AI286" s="62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4"/>
      <c r="AU286" s="65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7"/>
      <c r="BG286" s="61">
        <f t="shared" si="9"/>
        <v>0</v>
      </c>
    </row>
    <row r="287" spans="1:59" ht="27.75" customHeight="1">
      <c r="A287" s="22">
        <v>279</v>
      </c>
      <c r="B287" s="22">
        <v>267</v>
      </c>
      <c r="C287" s="50" t="str">
        <f>IF($B287="","",LOOKUP($B287,[1]ADMIN!$A$4:$A$355,[1]ADMIN!$C$4:$C$355))</f>
        <v>LAU</v>
      </c>
      <c r="D287" s="50" t="str">
        <f>IF($B287="","",LOOKUP($B287,[1]ADMIN!$A$4:$A$355,[1]ADMIN!$E$4:$E$355))</f>
        <v>LAU000</v>
      </c>
      <c r="E287" s="50" t="str">
        <f>IF($B287="","",LOOKUP($B287,[1]ADMIN!$A$4:$A$355,[1]ADMIN!$F$4:$F$355))</f>
        <v>Leica</v>
      </c>
      <c r="F287" s="50" t="str">
        <f>IF($B287="","",LOOKUP($B287,[1]ADMIN!$A$4:$A$355,[1]ADMIN!$G$4:$G$355))</f>
        <v>NA2</v>
      </c>
      <c r="G287" s="51" t="str">
        <f>IF($B287="","",LOOKUP($B287,[1]ADMIN!$A$4:$A$355,[1]ADMIN!$I$4:$I$355))</f>
        <v>Construction Level, Automatic level top con heavy duty w/ tripod, level rod, 25' fiberglass graduated in feet and tenths</v>
      </c>
      <c r="H287" s="52"/>
      <c r="I287" s="53">
        <f t="shared" si="8"/>
        <v>0</v>
      </c>
      <c r="J287" s="54" t="s">
        <v>40</v>
      </c>
      <c r="K287" s="62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4"/>
      <c r="W287" s="62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4"/>
      <c r="AI287" s="62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4"/>
      <c r="AU287" s="65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7"/>
      <c r="BG287" s="61">
        <f t="shared" si="9"/>
        <v>0</v>
      </c>
    </row>
    <row r="288" spans="1:59" ht="27.75" customHeight="1">
      <c r="A288" s="22">
        <v>280</v>
      </c>
      <c r="B288" s="22">
        <v>268</v>
      </c>
      <c r="C288" s="50" t="str">
        <f>IF($B288="","",LOOKUP($B288,[1]ADMIN!$A$4:$A$355,[1]ADMIN!$C$4:$C$355))</f>
        <v>LLR</v>
      </c>
      <c r="D288" s="50" t="str">
        <f>IF($B288="","",LOOKUP($B288,[1]ADMIN!$A$4:$A$355,[1]ADMIN!$E$4:$E$355))</f>
        <v>LLR000</v>
      </c>
      <c r="E288" s="50" t="str">
        <f>IF($B288="","",LOOKUP($B288,[1]ADMIN!$A$4:$A$355,[1]ADMIN!$F$4:$F$355))</f>
        <v>BOSCH</v>
      </c>
      <c r="F288" s="50" t="str">
        <f>IF($B288="","",LOOKUP($B288,[1]ADMIN!$A$4:$A$355,[1]ADMIN!$G$4:$G$355))</f>
        <v>RL25H</v>
      </c>
      <c r="G288" s="51" t="str">
        <f>IF($B288="","",LOOKUP($B288,[1]ADMIN!$A$4:$A$355,[1]ADMIN!$I$4:$I$355))</f>
        <v>Rotating Laser, Laser 16' aluminum graduated in tenths includes tripod</v>
      </c>
      <c r="H288" s="52"/>
      <c r="I288" s="53">
        <f t="shared" si="8"/>
        <v>0</v>
      </c>
      <c r="J288" s="54" t="s">
        <v>40</v>
      </c>
      <c r="K288" s="62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4"/>
      <c r="W288" s="62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4"/>
      <c r="AI288" s="62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4"/>
      <c r="AU288" s="65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7"/>
      <c r="BG288" s="61">
        <f t="shared" si="9"/>
        <v>0</v>
      </c>
    </row>
    <row r="289" spans="1:59" ht="27.75" customHeight="1">
      <c r="A289" s="22">
        <v>281</v>
      </c>
      <c r="B289" s="22">
        <v>269</v>
      </c>
      <c r="C289" s="50" t="str">
        <f>IF($B289="","",LOOKUP($B289,[1]ADMIN!$A$4:$A$355,[1]ADMIN!$C$4:$C$355))</f>
        <v>PLD</v>
      </c>
      <c r="D289" s="50" t="str">
        <f>IF($B289="","",LOOKUP($B289,[1]ADMIN!$A$4:$A$355,[1]ADMIN!$E$4:$E$355))</f>
        <v>PLD000</v>
      </c>
      <c r="E289" s="50" t="str">
        <f>IF($B289="","",LOOKUP($B289,[1]ADMIN!$A$4:$A$355,[1]ADMIN!$F$4:$F$355))</f>
        <v>Spy</v>
      </c>
      <c r="F289" s="50">
        <f>IF($B289="","",LOOKUP($B289,[1]ADMIN!$A$4:$A$355,[1]ADMIN!$G$4:$G$355))</f>
        <v>790</v>
      </c>
      <c r="G289" s="51" t="str">
        <f>IF($B289="","",LOOKUP($B289,[1]ADMIN!$A$4:$A$355,[1]ADMIN!$I$4:$I$355))</f>
        <v>Holiday Tester -Spring Size up to 48 Inch</v>
      </c>
      <c r="H289" s="52"/>
      <c r="I289" s="53">
        <f t="shared" si="8"/>
        <v>0</v>
      </c>
      <c r="J289" s="54" t="s">
        <v>40</v>
      </c>
      <c r="K289" s="62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4"/>
      <c r="W289" s="62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4"/>
      <c r="AI289" s="62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4"/>
      <c r="AU289" s="65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7"/>
      <c r="BG289" s="61">
        <f t="shared" si="9"/>
        <v>0</v>
      </c>
    </row>
    <row r="290" spans="1:59" ht="27.75" customHeight="1">
      <c r="A290" s="22">
        <v>282</v>
      </c>
      <c r="B290" s="22">
        <v>270</v>
      </c>
      <c r="C290" s="50" t="str">
        <f>IF($B290="","",LOOKUP($B290,[1]ADMIN!$A$4:$A$355,[1]ADMIN!$C$4:$C$355))</f>
        <v>PHD</v>
      </c>
      <c r="D290" s="50" t="str">
        <f>IF($B290="","",LOOKUP($B290,[1]ADMIN!$A$4:$A$355,[1]ADMIN!$E$4:$E$355))</f>
        <v>PHD305</v>
      </c>
      <c r="E290" s="50" t="str">
        <f>IF($B290="","",LOOKUP($B290,[1]ADMIN!$A$4:$A$355,[1]ADMIN!$F$4:$F$355))</f>
        <v>M-Q</v>
      </c>
      <c r="F290" s="50" t="str">
        <f>IF($B290="","",LOOKUP($B290,[1]ADMIN!$A$4:$A$355,[1]ADMIN!$G$4:$G$355))</f>
        <v>HD350</v>
      </c>
      <c r="G290" s="51" t="str">
        <f>IF($B290="","",LOOKUP($B290,[1]ADMIN!$A$4:$A$355,[1]ADMIN!$I$4:$I$355))</f>
        <v>Pump hose 3 and 4 in., trash, suction and discharge, per section</v>
      </c>
      <c r="H290" s="52"/>
      <c r="I290" s="53">
        <f t="shared" si="8"/>
        <v>0</v>
      </c>
      <c r="J290" s="54" t="s">
        <v>40</v>
      </c>
      <c r="K290" s="62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4"/>
      <c r="W290" s="62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4"/>
      <c r="AI290" s="62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4"/>
      <c r="AU290" s="65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7"/>
      <c r="BG290" s="61">
        <f t="shared" si="9"/>
        <v>0</v>
      </c>
    </row>
    <row r="291" spans="1:59" ht="27.75" customHeight="1">
      <c r="A291" s="22">
        <v>283</v>
      </c>
      <c r="B291" s="22">
        <v>271</v>
      </c>
      <c r="C291" s="50" t="str">
        <f>IF($B291="","",LOOKUP($B291,[1]ADMIN!$A$4:$A$355,[1]ADMIN!$C$4:$C$355))</f>
        <v>PHD</v>
      </c>
      <c r="D291" s="50" t="str">
        <f>IF($B291="","",LOOKUP($B291,[1]ADMIN!$A$4:$A$355,[1]ADMIN!$E$4:$E$355))</f>
        <v>PHD605</v>
      </c>
      <c r="E291" s="50" t="str">
        <f>IF($B291="","",LOOKUP($B291,[1]ADMIN!$A$4:$A$355,[1]ADMIN!$F$4:$F$355))</f>
        <v>M-Q</v>
      </c>
      <c r="F291" s="50" t="str">
        <f>IF($B291="","",LOOKUP($B291,[1]ADMIN!$A$4:$A$355,[1]ADMIN!$G$4:$G$355))</f>
        <v>HD650</v>
      </c>
      <c r="G291" s="51" t="str">
        <f>IF($B291="","",LOOKUP($B291,[1]ADMIN!$A$4:$A$355,[1]ADMIN!$I$4:$I$355))</f>
        <v>Pump hose, trash, discharge, 6 in.</v>
      </c>
      <c r="H291" s="52"/>
      <c r="I291" s="53">
        <f t="shared" si="8"/>
        <v>0</v>
      </c>
      <c r="J291" s="54" t="s">
        <v>40</v>
      </c>
      <c r="K291" s="62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4"/>
      <c r="W291" s="62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4"/>
      <c r="AI291" s="62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4"/>
      <c r="AU291" s="65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7"/>
      <c r="BG291" s="61">
        <f t="shared" si="9"/>
        <v>0</v>
      </c>
    </row>
    <row r="292" spans="1:59" ht="27.75" customHeight="1">
      <c r="A292" s="22">
        <v>284</v>
      </c>
      <c r="B292" s="22">
        <v>272</v>
      </c>
      <c r="C292" s="50" t="str">
        <f>IF($B292="","",LOOKUP($B292,[1]ADMIN!$A$4:$A$355,[1]ADMIN!$C$4:$C$355))</f>
        <v>PHD</v>
      </c>
      <c r="D292" s="50" t="str">
        <f>IF($B292="","",LOOKUP($B292,[1]ADMIN!$A$4:$A$355,[1]ADMIN!$E$4:$E$355))</f>
        <v>PHD605</v>
      </c>
      <c r="E292" s="50" t="str">
        <f>IF($B292="","",LOOKUP($B292,[1]ADMIN!$A$4:$A$355,[1]ADMIN!$F$4:$F$355))</f>
        <v>M-Q</v>
      </c>
      <c r="F292" s="50" t="str">
        <f>IF($B292="","",LOOKUP($B292,[1]ADMIN!$A$4:$A$355,[1]ADMIN!$G$4:$G$355))</f>
        <v>TBD</v>
      </c>
      <c r="G292" s="51" t="str">
        <f>IF($B292="","",LOOKUP($B292,[1]ADMIN!$A$4:$A$355,[1]ADMIN!$I$4:$I$355))</f>
        <v>Pump hose, trash, discharge, 6 in. w/ camlock fittings</v>
      </c>
      <c r="H292" s="52"/>
      <c r="I292" s="53">
        <f t="shared" si="8"/>
        <v>0</v>
      </c>
      <c r="J292" s="54" t="s">
        <v>40</v>
      </c>
      <c r="K292" s="62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4"/>
      <c r="W292" s="62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4"/>
      <c r="AI292" s="62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4"/>
      <c r="AU292" s="65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7"/>
      <c r="BG292" s="61">
        <f t="shared" si="9"/>
        <v>0</v>
      </c>
    </row>
    <row r="293" spans="1:59" ht="27.75" customHeight="1">
      <c r="A293" s="22">
        <v>285</v>
      </c>
      <c r="B293" s="22">
        <v>273</v>
      </c>
      <c r="C293" s="50" t="str">
        <f>IF($B293="","",LOOKUP($B293,[1]ADMIN!$A$4:$A$355,[1]ADMIN!$C$4:$C$355))</f>
        <v>PHS</v>
      </c>
      <c r="D293" s="50" t="str">
        <f>IF($B293="","",LOOKUP($B293,[1]ADMIN!$A$4:$A$355,[1]ADMIN!$E$4:$E$355))</f>
        <v>PHS000</v>
      </c>
      <c r="E293" s="50" t="str">
        <f>IF($B293="","",LOOKUP($B293,[1]ADMIN!$A$4:$A$355,[1]ADMIN!$F$4:$F$355))</f>
        <v>TBD</v>
      </c>
      <c r="F293" s="50" t="str">
        <f>IF($B293="","",LOOKUP($B293,[1]ADMIN!$A$4:$A$355,[1]ADMIN!$G$4:$G$355))</f>
        <v>TBD</v>
      </c>
      <c r="G293" s="51" t="str">
        <f>IF($B293="","",LOOKUP($B293,[1]ADMIN!$A$4:$A$355,[1]ADMIN!$I$4:$I$355))</f>
        <v>Pump hose, trash, suction, 6 in.</v>
      </c>
      <c r="H293" s="52"/>
      <c r="I293" s="53">
        <f t="shared" si="8"/>
        <v>0</v>
      </c>
      <c r="J293" s="54" t="s">
        <v>40</v>
      </c>
      <c r="K293" s="62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4"/>
      <c r="W293" s="62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4"/>
      <c r="AI293" s="62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4"/>
      <c r="AU293" s="65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7"/>
      <c r="BG293" s="61">
        <f t="shared" si="9"/>
        <v>0</v>
      </c>
    </row>
    <row r="294" spans="1:59" ht="27.75" customHeight="1">
      <c r="A294" s="22">
        <v>286</v>
      </c>
      <c r="B294" s="22">
        <v>274</v>
      </c>
      <c r="C294" s="50" t="str">
        <f>IF($B294="","",LOOKUP($B294,[1]ADMIN!$A$4:$A$355,[1]ADMIN!$C$4:$C$355))</f>
        <v>RDO</v>
      </c>
      <c r="D294" s="50" t="str">
        <f>IF($B294="","",LOOKUP($B294,[1]ADMIN!$A$4:$A$355,[1]ADMIN!$E$4:$E$355))</f>
        <v>RDO000</v>
      </c>
      <c r="E294" s="50" t="str">
        <f>IF($B294="","",LOOKUP($B294,[1]ADMIN!$A$4:$A$355,[1]ADMIN!$F$4:$F$355))</f>
        <v>Motorola</v>
      </c>
      <c r="F294" s="50" t="str">
        <f>IF($B294="","",LOOKUP($B294,[1]ADMIN!$A$4:$A$355,[1]ADMIN!$G$4:$G$355))</f>
        <v>XPR3300</v>
      </c>
      <c r="G294" s="51" t="str">
        <f>IF($B294="","",LOOKUP($B294,[1]ADMIN!$A$4:$A$355,[1]ADMIN!$I$4:$I$355))</f>
        <v>Radio, Hand-Held - no screen, no zone, 16 channel maximum</v>
      </c>
      <c r="H294" s="52"/>
      <c r="I294" s="53">
        <f t="shared" si="8"/>
        <v>0</v>
      </c>
      <c r="J294" s="54" t="s">
        <v>40</v>
      </c>
      <c r="K294" s="62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4"/>
      <c r="W294" s="62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4"/>
      <c r="AI294" s="62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4"/>
      <c r="AU294" s="65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7"/>
      <c r="BG294" s="61">
        <f t="shared" si="9"/>
        <v>0</v>
      </c>
    </row>
    <row r="295" spans="1:59" ht="27.75" customHeight="1">
      <c r="A295" s="22">
        <v>287</v>
      </c>
      <c r="B295" s="22">
        <v>275</v>
      </c>
      <c r="C295" s="50" t="str">
        <f>IF($B295="","",LOOKUP($B295,[1]ADMIN!$A$4:$A$355,[1]ADMIN!$C$4:$C$355))</f>
        <v>RDO</v>
      </c>
      <c r="D295" s="50" t="str">
        <f>IF($B295="","",LOOKUP($B295,[1]ADMIN!$A$4:$A$355,[1]ADMIN!$E$4:$E$355))</f>
        <v>RDO000</v>
      </c>
      <c r="E295" s="50" t="str">
        <f>IF($B295="","",LOOKUP($B295,[1]ADMIN!$A$4:$A$355,[1]ADMIN!$F$4:$F$355))</f>
        <v>Motorola</v>
      </c>
      <c r="F295" s="50" t="str">
        <f>IF($B295="","",LOOKUP($B295,[1]ADMIN!$A$4:$A$355,[1]ADMIN!$G$4:$G$355))</f>
        <v>XPR7550</v>
      </c>
      <c r="G295" s="51" t="str">
        <f>IF($B295="","",LOOKUP($B295,[1]ADMIN!$A$4:$A$355,[1]ADMIN!$I$4:$I$355))</f>
        <v>Radio, Hand-Held - Multizone with Mic and Charger</v>
      </c>
      <c r="H295" s="52"/>
      <c r="I295" s="53">
        <f t="shared" si="8"/>
        <v>0</v>
      </c>
      <c r="J295" s="54" t="s">
        <v>40</v>
      </c>
      <c r="K295" s="62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4"/>
      <c r="W295" s="62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4"/>
      <c r="AI295" s="62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4"/>
      <c r="AU295" s="65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7"/>
      <c r="BG295" s="61">
        <f t="shared" si="9"/>
        <v>0</v>
      </c>
    </row>
    <row r="296" spans="1:59" ht="27.75" customHeight="1" thickBot="1">
      <c r="A296" s="22">
        <v>288</v>
      </c>
      <c r="B296" s="22">
        <v>276</v>
      </c>
      <c r="C296" s="50" t="str">
        <f>IF($B296="","",LOOKUP($B296,[1]ADMIN!$A$4:$A$355,[1]ADMIN!$C$4:$C$355))</f>
        <v>SWR</v>
      </c>
      <c r="D296" s="50" t="str">
        <f>IF($B296="","",LOOKUP($B296,[1]ADMIN!$A$4:$A$355,[1]ADMIN!$E$4:$E$355))</f>
        <v>SWR000</v>
      </c>
      <c r="E296" s="50" t="str">
        <f>IF($B296="","",LOOKUP($B296,[1]ADMIN!$A$4:$A$355,[1]ADMIN!$F$4:$F$355))</f>
        <v>Broce</v>
      </c>
      <c r="F296" s="50" t="str">
        <f>IF($B296="","",LOOKUP($B296,[1]ADMIN!$A$4:$A$355,[1]ADMIN!$G$4:$G$355))</f>
        <v>TBD</v>
      </c>
      <c r="G296" s="51" t="str">
        <f>IF($B296="","",LOOKUP($B296,[1]ADMIN!$A$4:$A$355,[1]ADMIN!$I$4:$I$355))</f>
        <v>Diesel powered street sweeper, ride on, 6-8' brush, enclosed cab</v>
      </c>
      <c r="H296" s="52"/>
      <c r="I296" s="53">
        <f t="shared" si="8"/>
        <v>0</v>
      </c>
      <c r="J296" s="54" t="s">
        <v>40</v>
      </c>
      <c r="K296" s="62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4"/>
      <c r="W296" s="62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4"/>
      <c r="AI296" s="62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4"/>
      <c r="AU296" s="65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7"/>
      <c r="BG296" s="61">
        <f t="shared" si="9"/>
        <v>0</v>
      </c>
    </row>
    <row r="297" spans="1:59" ht="39.950000000000003" customHeight="1" thickBot="1">
      <c r="C297" s="76"/>
      <c r="D297" s="77"/>
      <c r="E297" s="77"/>
      <c r="F297" s="78"/>
      <c r="G297" s="114" t="s">
        <v>95</v>
      </c>
      <c r="H297" s="79"/>
      <c r="I297" s="79"/>
      <c r="J297" s="79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1"/>
    </row>
    <row r="298" spans="1:59" ht="27.75" customHeight="1">
      <c r="C298" s="82" t="s">
        <v>41</v>
      </c>
      <c r="D298" s="82"/>
      <c r="E298" s="82"/>
      <c r="F298" s="82"/>
      <c r="G298" s="83" t="s">
        <v>42</v>
      </c>
      <c r="H298" s="84"/>
      <c r="I298" s="85">
        <f t="shared" ref="I298:I362" si="10">SUM(K298:BF298)</f>
        <v>0</v>
      </c>
      <c r="J298" s="86" t="s">
        <v>40</v>
      </c>
      <c r="K298" s="87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9"/>
      <c r="W298" s="87"/>
      <c r="X298" s="88"/>
      <c r="Y298" s="88"/>
      <c r="Z298" s="88"/>
      <c r="AA298" s="88"/>
      <c r="AB298" s="88"/>
      <c r="AC298" s="88"/>
      <c r="AD298" s="88"/>
      <c r="AE298" s="88"/>
      <c r="AF298" s="88"/>
      <c r="AG298" s="88"/>
      <c r="AH298" s="89"/>
      <c r="AI298" s="87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9"/>
      <c r="AU298" s="90"/>
      <c r="AV298" s="91"/>
      <c r="AW298" s="91"/>
      <c r="AX298" s="91"/>
      <c r="AY298" s="91"/>
      <c r="AZ298" s="91"/>
      <c r="BA298" s="91"/>
      <c r="BB298" s="91"/>
      <c r="BC298" s="91"/>
      <c r="BD298" s="91"/>
      <c r="BE298" s="91"/>
      <c r="BF298" s="92"/>
      <c r="BG298" s="61">
        <f>I298*H298</f>
        <v>0</v>
      </c>
    </row>
    <row r="299" spans="1:59" ht="27.75" customHeight="1">
      <c r="C299" s="82" t="s">
        <v>43</v>
      </c>
      <c r="D299" s="82"/>
      <c r="E299" s="82"/>
      <c r="F299" s="82"/>
      <c r="G299" s="83" t="s">
        <v>44</v>
      </c>
      <c r="H299" s="84"/>
      <c r="I299" s="85">
        <f t="shared" si="10"/>
        <v>0</v>
      </c>
      <c r="J299" s="86" t="s">
        <v>40</v>
      </c>
      <c r="K299" s="87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8"/>
      <c r="AH299" s="89"/>
      <c r="AI299" s="87"/>
      <c r="AJ299" s="88"/>
      <c r="AK299" s="88"/>
      <c r="AL299" s="88"/>
      <c r="AM299" s="88"/>
      <c r="AN299" s="88"/>
      <c r="AO299" s="88"/>
      <c r="AP299" s="88"/>
      <c r="AQ299" s="88"/>
      <c r="AR299" s="88"/>
      <c r="AS299" s="88"/>
      <c r="AT299" s="89"/>
      <c r="AU299" s="90"/>
      <c r="AV299" s="91"/>
      <c r="AW299" s="91"/>
      <c r="AX299" s="91"/>
      <c r="AY299" s="91"/>
      <c r="AZ299" s="91"/>
      <c r="BA299" s="91"/>
      <c r="BB299" s="91"/>
      <c r="BC299" s="91"/>
      <c r="BD299" s="91"/>
      <c r="BE299" s="91"/>
      <c r="BF299" s="92"/>
      <c r="BG299" s="61">
        <f t="shared" ref="BG299:BG362" si="11">I299*H299</f>
        <v>0</v>
      </c>
    </row>
    <row r="300" spans="1:59" ht="27.75" customHeight="1">
      <c r="C300" s="82" t="s">
        <v>43</v>
      </c>
      <c r="D300" s="82"/>
      <c r="E300" s="82"/>
      <c r="F300" s="82"/>
      <c r="G300" s="83" t="s">
        <v>96</v>
      </c>
      <c r="H300" s="84"/>
      <c r="I300" s="85">
        <f>SUM(K300:BF300)</f>
        <v>0</v>
      </c>
      <c r="J300" s="86" t="s">
        <v>40</v>
      </c>
      <c r="K300" s="87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8"/>
      <c r="AH300" s="89"/>
      <c r="AI300" s="87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9"/>
      <c r="AU300" s="90"/>
      <c r="AV300" s="91"/>
      <c r="AW300" s="91"/>
      <c r="AX300" s="91"/>
      <c r="AY300" s="91"/>
      <c r="AZ300" s="91"/>
      <c r="BA300" s="91"/>
      <c r="BB300" s="91"/>
      <c r="BC300" s="91"/>
      <c r="BD300" s="91"/>
      <c r="BE300" s="91"/>
      <c r="BF300" s="92"/>
      <c r="BG300" s="61"/>
    </row>
    <row r="301" spans="1:59" ht="27.75" customHeight="1">
      <c r="C301" s="82" t="s">
        <v>97</v>
      </c>
      <c r="D301" s="82"/>
      <c r="E301" s="82"/>
      <c r="F301" s="82"/>
      <c r="G301" s="83" t="s">
        <v>98</v>
      </c>
      <c r="H301" s="84"/>
      <c r="I301" s="85">
        <f>SUM(K301:BF301)</f>
        <v>0</v>
      </c>
      <c r="J301" s="86" t="s">
        <v>40</v>
      </c>
      <c r="K301" s="87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8"/>
      <c r="AH301" s="89"/>
      <c r="AI301" s="87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9"/>
      <c r="AU301" s="90"/>
      <c r="AV301" s="91"/>
      <c r="AW301" s="91"/>
      <c r="AX301" s="91"/>
      <c r="AY301" s="91"/>
      <c r="AZ301" s="91"/>
      <c r="BA301" s="91"/>
      <c r="BB301" s="91"/>
      <c r="BC301" s="91"/>
      <c r="BD301" s="91"/>
      <c r="BE301" s="91"/>
      <c r="BF301" s="92"/>
      <c r="BG301" s="61"/>
    </row>
    <row r="302" spans="1:59" ht="27.75" customHeight="1">
      <c r="C302" s="82" t="s">
        <v>97</v>
      </c>
      <c r="D302" s="82"/>
      <c r="E302" s="82"/>
      <c r="F302" s="82"/>
      <c r="G302" s="83" t="s">
        <v>104</v>
      </c>
      <c r="H302" s="84"/>
      <c r="I302" s="85">
        <f>SUM(K302:BF302)</f>
        <v>0</v>
      </c>
      <c r="J302" s="86" t="s">
        <v>40</v>
      </c>
      <c r="K302" s="87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  <c r="Z302" s="88"/>
      <c r="AA302" s="88"/>
      <c r="AB302" s="88"/>
      <c r="AC302" s="88"/>
      <c r="AD302" s="88"/>
      <c r="AE302" s="88"/>
      <c r="AF302" s="88"/>
      <c r="AG302" s="88"/>
      <c r="AH302" s="89"/>
      <c r="AI302" s="87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9"/>
      <c r="AU302" s="90"/>
      <c r="AV302" s="91"/>
      <c r="AW302" s="91"/>
      <c r="AX302" s="91"/>
      <c r="AY302" s="91"/>
      <c r="AZ302" s="91"/>
      <c r="BA302" s="91"/>
      <c r="BB302" s="91"/>
      <c r="BC302" s="91"/>
      <c r="BD302" s="91"/>
      <c r="BE302" s="91"/>
      <c r="BF302" s="92"/>
      <c r="BG302" s="61"/>
    </row>
    <row r="303" spans="1:59" ht="27.75" customHeight="1">
      <c r="C303" s="82" t="s">
        <v>97</v>
      </c>
      <c r="D303" s="82"/>
      <c r="E303" s="82"/>
      <c r="F303" s="82"/>
      <c r="G303" s="83" t="s">
        <v>103</v>
      </c>
      <c r="H303" s="84"/>
      <c r="I303" s="85">
        <f>SUM(K303:BF303)</f>
        <v>0</v>
      </c>
      <c r="J303" s="86" t="s">
        <v>40</v>
      </c>
      <c r="K303" s="87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8"/>
      <c r="AH303" s="89"/>
      <c r="AI303" s="87"/>
      <c r="AJ303" s="88"/>
      <c r="AK303" s="88"/>
      <c r="AL303" s="88"/>
      <c r="AM303" s="88"/>
      <c r="AN303" s="88"/>
      <c r="AO303" s="88"/>
      <c r="AP303" s="88"/>
      <c r="AQ303" s="88"/>
      <c r="AR303" s="88"/>
      <c r="AS303" s="88"/>
      <c r="AT303" s="89"/>
      <c r="AU303" s="90"/>
      <c r="AV303" s="91"/>
      <c r="AW303" s="91"/>
      <c r="AX303" s="91"/>
      <c r="AY303" s="91"/>
      <c r="AZ303" s="91"/>
      <c r="BA303" s="91"/>
      <c r="BB303" s="91"/>
      <c r="BC303" s="91"/>
      <c r="BD303" s="91"/>
      <c r="BE303" s="91"/>
      <c r="BF303" s="92"/>
      <c r="BG303" s="61"/>
    </row>
    <row r="304" spans="1:59" ht="27.75" customHeight="1">
      <c r="C304" s="82" t="s">
        <v>97</v>
      </c>
      <c r="D304" s="82"/>
      <c r="E304" s="82"/>
      <c r="F304" s="82"/>
      <c r="G304" s="83" t="s">
        <v>99</v>
      </c>
      <c r="H304" s="84"/>
      <c r="I304" s="85">
        <f t="shared" ref="I304:I307" si="12">SUM(K304:BF304)</f>
        <v>0</v>
      </c>
      <c r="J304" s="86" t="s">
        <v>40</v>
      </c>
      <c r="K304" s="87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88"/>
      <c r="AB304" s="88"/>
      <c r="AC304" s="88"/>
      <c r="AD304" s="88"/>
      <c r="AE304" s="88"/>
      <c r="AF304" s="88"/>
      <c r="AG304" s="88"/>
      <c r="AH304" s="89"/>
      <c r="AI304" s="87"/>
      <c r="AJ304" s="88"/>
      <c r="AK304" s="88"/>
      <c r="AL304" s="88"/>
      <c r="AM304" s="88"/>
      <c r="AN304" s="88"/>
      <c r="AO304" s="88"/>
      <c r="AP304" s="88"/>
      <c r="AQ304" s="88"/>
      <c r="AR304" s="88"/>
      <c r="AS304" s="88"/>
      <c r="AT304" s="89"/>
      <c r="AU304" s="90"/>
      <c r="AV304" s="91"/>
      <c r="AW304" s="91"/>
      <c r="AX304" s="91"/>
      <c r="AY304" s="91"/>
      <c r="AZ304" s="91"/>
      <c r="BA304" s="91"/>
      <c r="BB304" s="91"/>
      <c r="BC304" s="91"/>
      <c r="BD304" s="91"/>
      <c r="BE304" s="91"/>
      <c r="BF304" s="92"/>
      <c r="BG304" s="61"/>
    </row>
    <row r="305" spans="3:59" ht="27.75" customHeight="1">
      <c r="C305" s="82" t="s">
        <v>97</v>
      </c>
      <c r="D305" s="82"/>
      <c r="E305" s="82"/>
      <c r="F305" s="82"/>
      <c r="G305" s="83" t="s">
        <v>102</v>
      </c>
      <c r="H305" s="84"/>
      <c r="I305" s="85">
        <f t="shared" si="12"/>
        <v>0</v>
      </c>
      <c r="J305" s="86" t="s">
        <v>40</v>
      </c>
      <c r="K305" s="87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8"/>
      <c r="AH305" s="89"/>
      <c r="AI305" s="87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9"/>
      <c r="AU305" s="90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2"/>
      <c r="BG305" s="61"/>
    </row>
    <row r="306" spans="3:59" ht="27.75" customHeight="1">
      <c r="C306" s="82" t="s">
        <v>97</v>
      </c>
      <c r="D306" s="82"/>
      <c r="E306" s="82"/>
      <c r="F306" s="82"/>
      <c r="G306" s="83" t="s">
        <v>100</v>
      </c>
      <c r="H306" s="84"/>
      <c r="I306" s="85">
        <f t="shared" si="12"/>
        <v>0</v>
      </c>
      <c r="J306" s="86" t="s">
        <v>40</v>
      </c>
      <c r="K306" s="87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8"/>
      <c r="AH306" s="89"/>
      <c r="AI306" s="87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9"/>
      <c r="AU306" s="90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2"/>
      <c r="BG306" s="61"/>
    </row>
    <row r="307" spans="3:59" ht="27.75" customHeight="1">
      <c r="C307" s="82" t="s">
        <v>97</v>
      </c>
      <c r="D307" s="82"/>
      <c r="E307" s="82"/>
      <c r="F307" s="82"/>
      <c r="G307" s="83" t="s">
        <v>101</v>
      </c>
      <c r="H307" s="84"/>
      <c r="I307" s="85">
        <f t="shared" si="12"/>
        <v>0</v>
      </c>
      <c r="J307" s="86" t="s">
        <v>40</v>
      </c>
      <c r="K307" s="87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8"/>
      <c r="AH307" s="89"/>
      <c r="AI307" s="87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9"/>
      <c r="AU307" s="90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2"/>
      <c r="BG307" s="61"/>
    </row>
    <row r="308" spans="3:59" ht="27.75" customHeight="1">
      <c r="C308" s="82" t="s">
        <v>45</v>
      </c>
      <c r="D308" s="82"/>
      <c r="E308" s="82"/>
      <c r="F308" s="82"/>
      <c r="G308" s="83" t="s">
        <v>46</v>
      </c>
      <c r="H308" s="84"/>
      <c r="I308" s="85">
        <f t="shared" si="10"/>
        <v>0</v>
      </c>
      <c r="J308" s="86" t="s">
        <v>40</v>
      </c>
      <c r="K308" s="87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8"/>
      <c r="AH308" s="89"/>
      <c r="AI308" s="87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9"/>
      <c r="AU308" s="90"/>
      <c r="AV308" s="91"/>
      <c r="AW308" s="91"/>
      <c r="AX308" s="91"/>
      <c r="AY308" s="91"/>
      <c r="AZ308" s="91"/>
      <c r="BA308" s="91"/>
      <c r="BB308" s="91"/>
      <c r="BC308" s="91"/>
      <c r="BD308" s="91"/>
      <c r="BE308" s="91"/>
      <c r="BF308" s="92"/>
      <c r="BG308" s="61">
        <f t="shared" si="11"/>
        <v>0</v>
      </c>
    </row>
    <row r="309" spans="3:59" ht="27.75" customHeight="1">
      <c r="C309" s="82" t="s">
        <v>47</v>
      </c>
      <c r="D309" s="82"/>
      <c r="E309" s="82"/>
      <c r="F309" s="82"/>
      <c r="G309" s="83" t="s">
        <v>48</v>
      </c>
      <c r="H309" s="84"/>
      <c r="I309" s="85">
        <f t="shared" si="10"/>
        <v>0</v>
      </c>
      <c r="J309" s="86" t="s">
        <v>40</v>
      </c>
      <c r="K309" s="87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9"/>
      <c r="W309" s="87"/>
      <c r="X309" s="88"/>
      <c r="Y309" s="88"/>
      <c r="Z309" s="88"/>
      <c r="AA309" s="88"/>
      <c r="AB309" s="88"/>
      <c r="AC309" s="88"/>
      <c r="AD309" s="88"/>
      <c r="AE309" s="88"/>
      <c r="AF309" s="88"/>
      <c r="AG309" s="88"/>
      <c r="AH309" s="89"/>
      <c r="AI309" s="87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9"/>
      <c r="AU309" s="90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2"/>
      <c r="BG309" s="61">
        <f t="shared" si="11"/>
        <v>0</v>
      </c>
    </row>
    <row r="310" spans="3:59" ht="27.75" customHeight="1">
      <c r="C310" s="82" t="s">
        <v>49</v>
      </c>
      <c r="D310" s="82"/>
      <c r="E310" s="82"/>
      <c r="F310" s="82"/>
      <c r="G310" s="83" t="s">
        <v>107</v>
      </c>
      <c r="H310" s="84"/>
      <c r="I310" s="85">
        <f t="shared" si="10"/>
        <v>0</v>
      </c>
      <c r="J310" s="86" t="s">
        <v>40</v>
      </c>
      <c r="K310" s="87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9"/>
      <c r="W310" s="87"/>
      <c r="X310" s="88"/>
      <c r="Y310" s="88"/>
      <c r="Z310" s="88"/>
      <c r="AA310" s="88"/>
      <c r="AB310" s="88"/>
      <c r="AC310" s="88"/>
      <c r="AD310" s="88"/>
      <c r="AE310" s="88"/>
      <c r="AF310" s="88"/>
      <c r="AG310" s="88"/>
      <c r="AH310" s="89"/>
      <c r="AI310" s="87"/>
      <c r="AJ310" s="88"/>
      <c r="AK310" s="88"/>
      <c r="AL310" s="88"/>
      <c r="AM310" s="88"/>
      <c r="AN310" s="88"/>
      <c r="AO310" s="88"/>
      <c r="AP310" s="88"/>
      <c r="AQ310" s="88"/>
      <c r="AR310" s="88"/>
      <c r="AS310" s="88"/>
      <c r="AT310" s="89"/>
      <c r="AU310" s="90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2"/>
      <c r="BG310" s="61">
        <f t="shared" si="11"/>
        <v>0</v>
      </c>
    </row>
    <row r="311" spans="3:59" ht="27.75" customHeight="1">
      <c r="C311" s="82" t="s">
        <v>49</v>
      </c>
      <c r="D311" s="82"/>
      <c r="E311" s="82"/>
      <c r="F311" s="82"/>
      <c r="G311" s="83" t="s">
        <v>112</v>
      </c>
      <c r="H311" s="84"/>
      <c r="I311" s="85">
        <f t="shared" si="10"/>
        <v>0</v>
      </c>
      <c r="J311" s="86" t="s">
        <v>40</v>
      </c>
      <c r="K311" s="87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9"/>
      <c r="W311" s="87"/>
      <c r="X311" s="88"/>
      <c r="Y311" s="88"/>
      <c r="Z311" s="88"/>
      <c r="AA311" s="88"/>
      <c r="AB311" s="88"/>
      <c r="AC311" s="88"/>
      <c r="AD311" s="88"/>
      <c r="AE311" s="88"/>
      <c r="AF311" s="88"/>
      <c r="AG311" s="88"/>
      <c r="AH311" s="89"/>
      <c r="AI311" s="87"/>
      <c r="AJ311" s="88"/>
      <c r="AK311" s="88"/>
      <c r="AL311" s="88"/>
      <c r="AM311" s="88"/>
      <c r="AN311" s="88"/>
      <c r="AO311" s="88"/>
      <c r="AP311" s="88"/>
      <c r="AQ311" s="88"/>
      <c r="AR311" s="88"/>
      <c r="AS311" s="88"/>
      <c r="AT311" s="89"/>
      <c r="AU311" s="90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2"/>
      <c r="BG311" s="61"/>
    </row>
    <row r="312" spans="3:59" ht="27.75" customHeight="1">
      <c r="C312" s="82" t="s">
        <v>49</v>
      </c>
      <c r="D312" s="82"/>
      <c r="E312" s="82"/>
      <c r="F312" s="82"/>
      <c r="G312" s="83" t="s">
        <v>111</v>
      </c>
      <c r="H312" s="84"/>
      <c r="I312" s="85">
        <f t="shared" si="10"/>
        <v>0</v>
      </c>
      <c r="J312" s="86" t="s">
        <v>40</v>
      </c>
      <c r="K312" s="87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9"/>
      <c r="W312" s="87"/>
      <c r="X312" s="88"/>
      <c r="Y312" s="88"/>
      <c r="Z312" s="88"/>
      <c r="AA312" s="88"/>
      <c r="AB312" s="88"/>
      <c r="AC312" s="88"/>
      <c r="AD312" s="88"/>
      <c r="AE312" s="88"/>
      <c r="AF312" s="88"/>
      <c r="AG312" s="88"/>
      <c r="AH312" s="89"/>
      <c r="AI312" s="87"/>
      <c r="AJ312" s="88"/>
      <c r="AK312" s="88"/>
      <c r="AL312" s="88"/>
      <c r="AM312" s="88"/>
      <c r="AN312" s="88"/>
      <c r="AO312" s="88"/>
      <c r="AP312" s="88"/>
      <c r="AQ312" s="88"/>
      <c r="AR312" s="88"/>
      <c r="AS312" s="88"/>
      <c r="AT312" s="89"/>
      <c r="AU312" s="90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2"/>
      <c r="BG312" s="61"/>
    </row>
    <row r="313" spans="3:59" ht="27.75" customHeight="1">
      <c r="C313" s="82" t="s">
        <v>49</v>
      </c>
      <c r="D313" s="82"/>
      <c r="E313" s="82"/>
      <c r="F313" s="82"/>
      <c r="G313" s="83" t="s">
        <v>110</v>
      </c>
      <c r="H313" s="84"/>
      <c r="I313" s="85">
        <f t="shared" si="10"/>
        <v>0</v>
      </c>
      <c r="J313" s="86" t="s">
        <v>40</v>
      </c>
      <c r="K313" s="87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9"/>
      <c r="W313" s="87"/>
      <c r="X313" s="88"/>
      <c r="Y313" s="88"/>
      <c r="Z313" s="88"/>
      <c r="AA313" s="88"/>
      <c r="AB313" s="88"/>
      <c r="AC313" s="88"/>
      <c r="AD313" s="88"/>
      <c r="AE313" s="88"/>
      <c r="AF313" s="88"/>
      <c r="AG313" s="88"/>
      <c r="AH313" s="89"/>
      <c r="AI313" s="87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9"/>
      <c r="AU313" s="90"/>
      <c r="AV313" s="91"/>
      <c r="AW313" s="91"/>
      <c r="AX313" s="91"/>
      <c r="AY313" s="91"/>
      <c r="AZ313" s="91"/>
      <c r="BA313" s="91"/>
      <c r="BB313" s="91"/>
      <c r="BC313" s="91"/>
      <c r="BD313" s="91"/>
      <c r="BE313" s="91"/>
      <c r="BF313" s="92"/>
      <c r="BG313" s="61"/>
    </row>
    <row r="314" spans="3:59" ht="27.75" customHeight="1">
      <c r="C314" s="82" t="s">
        <v>49</v>
      </c>
      <c r="D314" s="82"/>
      <c r="E314" s="82"/>
      <c r="F314" s="82"/>
      <c r="G314" s="83" t="s">
        <v>109</v>
      </c>
      <c r="H314" s="84"/>
      <c r="I314" s="85">
        <f t="shared" si="10"/>
        <v>0</v>
      </c>
      <c r="J314" s="86" t="s">
        <v>40</v>
      </c>
      <c r="K314" s="87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9"/>
      <c r="W314" s="87"/>
      <c r="X314" s="88"/>
      <c r="Y314" s="88"/>
      <c r="Z314" s="88"/>
      <c r="AA314" s="88"/>
      <c r="AB314" s="88"/>
      <c r="AC314" s="88"/>
      <c r="AD314" s="88"/>
      <c r="AE314" s="88"/>
      <c r="AF314" s="88"/>
      <c r="AG314" s="88"/>
      <c r="AH314" s="89"/>
      <c r="AI314" s="87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9"/>
      <c r="AU314" s="90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2"/>
      <c r="BG314" s="61"/>
    </row>
    <row r="315" spans="3:59" ht="27.75" customHeight="1">
      <c r="C315" s="82" t="s">
        <v>49</v>
      </c>
      <c r="D315" s="82"/>
      <c r="E315" s="82"/>
      <c r="F315" s="82"/>
      <c r="G315" s="83" t="s">
        <v>108</v>
      </c>
      <c r="H315" s="84"/>
      <c r="I315" s="85">
        <f t="shared" si="10"/>
        <v>0</v>
      </c>
      <c r="J315" s="86" t="s">
        <v>40</v>
      </c>
      <c r="K315" s="87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9"/>
      <c r="W315" s="87"/>
      <c r="X315" s="88"/>
      <c r="Y315" s="88"/>
      <c r="Z315" s="88"/>
      <c r="AA315" s="88"/>
      <c r="AB315" s="88"/>
      <c r="AC315" s="88"/>
      <c r="AD315" s="88"/>
      <c r="AE315" s="88"/>
      <c r="AF315" s="88"/>
      <c r="AG315" s="88"/>
      <c r="AH315" s="89"/>
      <c r="AI315" s="87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9"/>
      <c r="AU315" s="90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2"/>
      <c r="BG315" s="61"/>
    </row>
    <row r="316" spans="3:59" ht="27.75" customHeight="1">
      <c r="C316" s="82" t="s">
        <v>49</v>
      </c>
      <c r="D316" s="82"/>
      <c r="E316" s="82"/>
      <c r="F316" s="82"/>
      <c r="G316" s="83" t="s">
        <v>50</v>
      </c>
      <c r="H316" s="84"/>
      <c r="I316" s="85">
        <f t="shared" si="10"/>
        <v>0</v>
      </c>
      <c r="J316" s="86" t="s">
        <v>40</v>
      </c>
      <c r="K316" s="87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9"/>
      <c r="W316" s="87"/>
      <c r="X316" s="88"/>
      <c r="Y316" s="88"/>
      <c r="Z316" s="88"/>
      <c r="AA316" s="88"/>
      <c r="AB316" s="88"/>
      <c r="AC316" s="88"/>
      <c r="AD316" s="88"/>
      <c r="AE316" s="88"/>
      <c r="AF316" s="88"/>
      <c r="AG316" s="88"/>
      <c r="AH316" s="89"/>
      <c r="AI316" s="87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9"/>
      <c r="AU316" s="90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2"/>
      <c r="BG316" s="61"/>
    </row>
    <row r="317" spans="3:59" ht="27.75" customHeight="1">
      <c r="C317" s="82" t="s">
        <v>113</v>
      </c>
      <c r="D317" s="82"/>
      <c r="E317" s="82"/>
      <c r="F317" s="82"/>
      <c r="G317" s="83" t="s">
        <v>114</v>
      </c>
      <c r="H317" s="84"/>
      <c r="I317" s="85">
        <f t="shared" si="10"/>
        <v>0</v>
      </c>
      <c r="J317" s="86" t="s">
        <v>40</v>
      </c>
      <c r="K317" s="87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9"/>
      <c r="W317" s="87"/>
      <c r="X317" s="88"/>
      <c r="Y317" s="88"/>
      <c r="Z317" s="88"/>
      <c r="AA317" s="88"/>
      <c r="AB317" s="88"/>
      <c r="AC317" s="88"/>
      <c r="AD317" s="88"/>
      <c r="AE317" s="88"/>
      <c r="AF317" s="88"/>
      <c r="AG317" s="88"/>
      <c r="AH317" s="89"/>
      <c r="AI317" s="87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9"/>
      <c r="AU317" s="90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2"/>
      <c r="BG317" s="61"/>
    </row>
    <row r="318" spans="3:59" ht="27.75" customHeight="1">
      <c r="C318" s="82" t="s">
        <v>113</v>
      </c>
      <c r="D318" s="82"/>
      <c r="E318" s="82"/>
      <c r="F318" s="82"/>
      <c r="G318" s="83" t="s">
        <v>115</v>
      </c>
      <c r="H318" s="84"/>
      <c r="I318" s="85">
        <f t="shared" si="10"/>
        <v>0</v>
      </c>
      <c r="J318" s="86" t="s">
        <v>40</v>
      </c>
      <c r="K318" s="87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9"/>
      <c r="W318" s="87"/>
      <c r="X318" s="88"/>
      <c r="Y318" s="88"/>
      <c r="Z318" s="88"/>
      <c r="AA318" s="88"/>
      <c r="AB318" s="88"/>
      <c r="AC318" s="88"/>
      <c r="AD318" s="88"/>
      <c r="AE318" s="88"/>
      <c r="AF318" s="88"/>
      <c r="AG318" s="88"/>
      <c r="AH318" s="89"/>
      <c r="AI318" s="87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9"/>
      <c r="AU318" s="90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2"/>
      <c r="BG318" s="61"/>
    </row>
    <row r="319" spans="3:59" ht="27.75" customHeight="1">
      <c r="C319" s="82" t="s">
        <v>51</v>
      </c>
      <c r="D319" s="82"/>
      <c r="E319" s="82"/>
      <c r="F319" s="82"/>
      <c r="G319" s="83" t="s">
        <v>52</v>
      </c>
      <c r="H319" s="84"/>
      <c r="I319" s="85">
        <f t="shared" si="10"/>
        <v>0</v>
      </c>
      <c r="J319" s="86" t="s">
        <v>40</v>
      </c>
      <c r="K319" s="87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9"/>
      <c r="W319" s="87"/>
      <c r="X319" s="88"/>
      <c r="Y319" s="88"/>
      <c r="Z319" s="88"/>
      <c r="AA319" s="88"/>
      <c r="AB319" s="88"/>
      <c r="AC319" s="88"/>
      <c r="AD319" s="88"/>
      <c r="AE319" s="88"/>
      <c r="AF319" s="88"/>
      <c r="AG319" s="88"/>
      <c r="AH319" s="89"/>
      <c r="AI319" s="87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9"/>
      <c r="AU319" s="90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2"/>
      <c r="BG319" s="61">
        <f t="shared" si="11"/>
        <v>0</v>
      </c>
    </row>
    <row r="320" spans="3:59" ht="27.75" customHeight="1">
      <c r="C320" s="82" t="s">
        <v>53</v>
      </c>
      <c r="D320" s="82"/>
      <c r="E320" s="82"/>
      <c r="F320" s="82"/>
      <c r="G320" s="83" t="s">
        <v>54</v>
      </c>
      <c r="H320" s="84"/>
      <c r="I320" s="85">
        <f t="shared" si="10"/>
        <v>0</v>
      </c>
      <c r="J320" s="86" t="s">
        <v>40</v>
      </c>
      <c r="K320" s="87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9"/>
      <c r="W320" s="87"/>
      <c r="X320" s="88"/>
      <c r="Y320" s="88"/>
      <c r="Z320" s="88"/>
      <c r="AA320" s="88"/>
      <c r="AB320" s="88"/>
      <c r="AC320" s="88"/>
      <c r="AD320" s="88"/>
      <c r="AE320" s="88"/>
      <c r="AF320" s="88"/>
      <c r="AG320" s="88"/>
      <c r="AH320" s="89"/>
      <c r="AI320" s="87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9"/>
      <c r="AU320" s="90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2"/>
      <c r="BG320" s="61">
        <f t="shared" si="11"/>
        <v>0</v>
      </c>
    </row>
    <row r="321" spans="3:59" ht="27.75" customHeight="1">
      <c r="C321" s="50" t="s">
        <v>55</v>
      </c>
      <c r="D321" s="50"/>
      <c r="E321" s="50"/>
      <c r="F321" s="50"/>
      <c r="G321" s="51" t="s">
        <v>56</v>
      </c>
      <c r="H321" s="52"/>
      <c r="I321" s="53">
        <f t="shared" si="10"/>
        <v>0</v>
      </c>
      <c r="J321" s="54" t="s">
        <v>40</v>
      </c>
      <c r="K321" s="62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4"/>
      <c r="W321" s="62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4"/>
      <c r="AI321" s="62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4"/>
      <c r="AU321" s="65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7"/>
      <c r="BG321" s="61">
        <f t="shared" si="11"/>
        <v>0</v>
      </c>
    </row>
    <row r="322" spans="3:59" ht="27.75" customHeight="1">
      <c r="C322" s="50" t="s">
        <v>57</v>
      </c>
      <c r="D322" s="50"/>
      <c r="E322" s="50"/>
      <c r="F322" s="50"/>
      <c r="G322" s="51" t="s">
        <v>58</v>
      </c>
      <c r="H322" s="52"/>
      <c r="I322" s="53">
        <f t="shared" si="10"/>
        <v>0</v>
      </c>
      <c r="J322" s="54" t="s">
        <v>40</v>
      </c>
      <c r="K322" s="87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9"/>
      <c r="W322" s="87"/>
      <c r="X322" s="88"/>
      <c r="Y322" s="88"/>
      <c r="Z322" s="88"/>
      <c r="AA322" s="88"/>
      <c r="AB322" s="88"/>
      <c r="AC322" s="88"/>
      <c r="AD322" s="88"/>
      <c r="AE322" s="88"/>
      <c r="AF322" s="88"/>
      <c r="AG322" s="88"/>
      <c r="AH322" s="89"/>
      <c r="AI322" s="87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9"/>
      <c r="AU322" s="90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2"/>
      <c r="BG322" s="61">
        <f t="shared" si="11"/>
        <v>0</v>
      </c>
    </row>
    <row r="323" spans="3:59" ht="27.75" customHeight="1">
      <c r="C323" s="50" t="s">
        <v>59</v>
      </c>
      <c r="D323" s="50"/>
      <c r="E323" s="50"/>
      <c r="F323" s="50"/>
      <c r="G323" s="51" t="s">
        <v>60</v>
      </c>
      <c r="H323" s="52"/>
      <c r="I323" s="53">
        <f t="shared" si="10"/>
        <v>0</v>
      </c>
      <c r="J323" s="54" t="s">
        <v>40</v>
      </c>
      <c r="K323" s="87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9"/>
      <c r="W323" s="87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  <c r="AH323" s="89"/>
      <c r="AI323" s="87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9"/>
      <c r="AU323" s="90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2"/>
      <c r="BG323" s="61">
        <f t="shared" si="11"/>
        <v>0</v>
      </c>
    </row>
    <row r="324" spans="3:59" ht="27.75" customHeight="1">
      <c r="C324" s="50" t="s">
        <v>59</v>
      </c>
      <c r="D324" s="50"/>
      <c r="E324" s="50"/>
      <c r="F324" s="50"/>
      <c r="G324" s="51" t="s">
        <v>61</v>
      </c>
      <c r="H324" s="52"/>
      <c r="I324" s="53">
        <f t="shared" si="10"/>
        <v>0</v>
      </c>
      <c r="J324" s="86" t="s">
        <v>40</v>
      </c>
      <c r="K324" s="87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9"/>
      <c r="W324" s="87"/>
      <c r="X324" s="88"/>
      <c r="Y324" s="88"/>
      <c r="Z324" s="88"/>
      <c r="AA324" s="88"/>
      <c r="AB324" s="88"/>
      <c r="AC324" s="88"/>
      <c r="AD324" s="88"/>
      <c r="AE324" s="88"/>
      <c r="AF324" s="88"/>
      <c r="AG324" s="88"/>
      <c r="AH324" s="89"/>
      <c r="AI324" s="87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9"/>
      <c r="AU324" s="90"/>
      <c r="AV324" s="91"/>
      <c r="AW324" s="91"/>
      <c r="AX324" s="91"/>
      <c r="AY324" s="91"/>
      <c r="AZ324" s="91"/>
      <c r="BA324" s="91"/>
      <c r="BB324" s="91"/>
      <c r="BC324" s="91"/>
      <c r="BD324" s="91"/>
      <c r="BE324" s="91"/>
      <c r="BF324" s="92"/>
      <c r="BG324" s="61">
        <f t="shared" si="11"/>
        <v>0</v>
      </c>
    </row>
    <row r="325" spans="3:59" ht="27.75" customHeight="1">
      <c r="C325" s="50" t="s">
        <v>62</v>
      </c>
      <c r="D325" s="50"/>
      <c r="E325" s="50"/>
      <c r="F325" s="50"/>
      <c r="G325" s="51" t="s">
        <v>63</v>
      </c>
      <c r="H325" s="52"/>
      <c r="I325" s="53">
        <f t="shared" si="10"/>
        <v>0</v>
      </c>
      <c r="J325" s="86" t="s">
        <v>40</v>
      </c>
      <c r="K325" s="87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9"/>
      <c r="W325" s="87"/>
      <c r="X325" s="88"/>
      <c r="Y325" s="88"/>
      <c r="Z325" s="88"/>
      <c r="AA325" s="88"/>
      <c r="AB325" s="88"/>
      <c r="AC325" s="88"/>
      <c r="AD325" s="88"/>
      <c r="AE325" s="88"/>
      <c r="AF325" s="88"/>
      <c r="AG325" s="88"/>
      <c r="AH325" s="89"/>
      <c r="AI325" s="87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9"/>
      <c r="AU325" s="90"/>
      <c r="AV325" s="91"/>
      <c r="AW325" s="91"/>
      <c r="AX325" s="91"/>
      <c r="AY325" s="91"/>
      <c r="AZ325" s="91"/>
      <c r="BA325" s="91"/>
      <c r="BB325" s="91"/>
      <c r="BC325" s="91"/>
      <c r="BD325" s="91"/>
      <c r="BE325" s="91"/>
      <c r="BF325" s="92"/>
      <c r="BG325" s="61">
        <f t="shared" si="11"/>
        <v>0</v>
      </c>
    </row>
    <row r="326" spans="3:59" ht="27.75" customHeight="1">
      <c r="C326" s="50" t="s">
        <v>64</v>
      </c>
      <c r="D326" s="50"/>
      <c r="E326" s="50"/>
      <c r="F326" s="50"/>
      <c r="G326" s="51" t="s">
        <v>65</v>
      </c>
      <c r="H326" s="52"/>
      <c r="I326" s="53">
        <f t="shared" si="10"/>
        <v>0</v>
      </c>
      <c r="J326" s="54" t="s">
        <v>40</v>
      </c>
      <c r="K326" s="87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9"/>
      <c r="W326" s="87"/>
      <c r="X326" s="88"/>
      <c r="Y326" s="88"/>
      <c r="Z326" s="88"/>
      <c r="AA326" s="88"/>
      <c r="AB326" s="88"/>
      <c r="AC326" s="88"/>
      <c r="AD326" s="88"/>
      <c r="AE326" s="88"/>
      <c r="AF326" s="88"/>
      <c r="AG326" s="88"/>
      <c r="AH326" s="89"/>
      <c r="AI326" s="87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9"/>
      <c r="AU326" s="90"/>
      <c r="AV326" s="91"/>
      <c r="AW326" s="91"/>
      <c r="AX326" s="91"/>
      <c r="AY326" s="91"/>
      <c r="AZ326" s="91"/>
      <c r="BA326" s="91"/>
      <c r="BB326" s="91"/>
      <c r="BC326" s="91"/>
      <c r="BD326" s="91"/>
      <c r="BE326" s="91"/>
      <c r="BF326" s="92"/>
      <c r="BG326" s="61">
        <f t="shared" si="11"/>
        <v>0</v>
      </c>
    </row>
    <row r="327" spans="3:59" ht="27.75" customHeight="1">
      <c r="C327" s="50" t="s">
        <v>66</v>
      </c>
      <c r="D327" s="50"/>
      <c r="E327" s="50"/>
      <c r="F327" s="50"/>
      <c r="G327" s="51" t="s">
        <v>67</v>
      </c>
      <c r="H327" s="52"/>
      <c r="I327" s="53">
        <f t="shared" si="10"/>
        <v>0</v>
      </c>
      <c r="J327" s="54" t="s">
        <v>40</v>
      </c>
      <c r="K327" s="87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9"/>
      <c r="W327" s="87"/>
      <c r="X327" s="88"/>
      <c r="Y327" s="88"/>
      <c r="Z327" s="88"/>
      <c r="AA327" s="88"/>
      <c r="AB327" s="88"/>
      <c r="AC327" s="88"/>
      <c r="AD327" s="88"/>
      <c r="AE327" s="88"/>
      <c r="AF327" s="88"/>
      <c r="AG327" s="88"/>
      <c r="AH327" s="89"/>
      <c r="AI327" s="87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9"/>
      <c r="AU327" s="90"/>
      <c r="AV327" s="91"/>
      <c r="AW327" s="91"/>
      <c r="AX327" s="91"/>
      <c r="AY327" s="91"/>
      <c r="AZ327" s="91"/>
      <c r="BA327" s="91"/>
      <c r="BB327" s="91"/>
      <c r="BC327" s="91"/>
      <c r="BD327" s="91"/>
      <c r="BE327" s="91"/>
      <c r="BF327" s="92"/>
      <c r="BG327" s="61">
        <f t="shared" si="11"/>
        <v>0</v>
      </c>
    </row>
    <row r="328" spans="3:59" ht="27.75" customHeight="1">
      <c r="C328" s="50" t="s">
        <v>64</v>
      </c>
      <c r="D328" s="50"/>
      <c r="E328" s="50"/>
      <c r="F328" s="50"/>
      <c r="G328" s="51" t="s">
        <v>68</v>
      </c>
      <c r="H328" s="52"/>
      <c r="I328" s="53">
        <f t="shared" si="10"/>
        <v>0</v>
      </c>
      <c r="J328" s="54" t="s">
        <v>40</v>
      </c>
      <c r="K328" s="87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9"/>
      <c r="W328" s="87"/>
      <c r="X328" s="88"/>
      <c r="Y328" s="88"/>
      <c r="Z328" s="88"/>
      <c r="AA328" s="88"/>
      <c r="AB328" s="88"/>
      <c r="AC328" s="88"/>
      <c r="AD328" s="88"/>
      <c r="AE328" s="88"/>
      <c r="AF328" s="88"/>
      <c r="AG328" s="88"/>
      <c r="AH328" s="89"/>
      <c r="AI328" s="87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9"/>
      <c r="AU328" s="90"/>
      <c r="AV328" s="91"/>
      <c r="AW328" s="91"/>
      <c r="AX328" s="91"/>
      <c r="AY328" s="91"/>
      <c r="AZ328" s="91"/>
      <c r="BA328" s="91"/>
      <c r="BB328" s="91"/>
      <c r="BC328" s="91"/>
      <c r="BD328" s="91"/>
      <c r="BE328" s="91"/>
      <c r="BF328" s="92"/>
      <c r="BG328" s="61">
        <f t="shared" si="11"/>
        <v>0</v>
      </c>
    </row>
    <row r="329" spans="3:59" ht="27.75" customHeight="1">
      <c r="C329" s="50" t="s">
        <v>69</v>
      </c>
      <c r="D329" s="50"/>
      <c r="E329" s="50"/>
      <c r="F329" s="50"/>
      <c r="G329" s="51" t="s">
        <v>70</v>
      </c>
      <c r="H329" s="52"/>
      <c r="I329" s="53">
        <f t="shared" si="10"/>
        <v>0</v>
      </c>
      <c r="J329" s="54" t="s">
        <v>40</v>
      </c>
      <c r="K329" s="87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9"/>
      <c r="W329" s="87"/>
      <c r="X329" s="88"/>
      <c r="Y329" s="88"/>
      <c r="Z329" s="88"/>
      <c r="AA329" s="88"/>
      <c r="AB329" s="88"/>
      <c r="AC329" s="88"/>
      <c r="AD329" s="88"/>
      <c r="AE329" s="88"/>
      <c r="AF329" s="88"/>
      <c r="AG329" s="88"/>
      <c r="AH329" s="89"/>
      <c r="AI329" s="87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9"/>
      <c r="AU329" s="90"/>
      <c r="AV329" s="91"/>
      <c r="AW329" s="91"/>
      <c r="AX329" s="91"/>
      <c r="AY329" s="91"/>
      <c r="AZ329" s="91"/>
      <c r="BA329" s="91"/>
      <c r="BB329" s="91"/>
      <c r="BC329" s="91"/>
      <c r="BD329" s="91"/>
      <c r="BE329" s="91"/>
      <c r="BF329" s="92"/>
      <c r="BG329" s="61">
        <f t="shared" si="11"/>
        <v>0</v>
      </c>
    </row>
    <row r="330" spans="3:59" ht="27.75" customHeight="1">
      <c r="C330" s="82" t="s">
        <v>71</v>
      </c>
      <c r="D330" s="82"/>
      <c r="E330" s="82"/>
      <c r="F330" s="82"/>
      <c r="G330" s="83" t="s">
        <v>72</v>
      </c>
      <c r="H330" s="84"/>
      <c r="I330" s="85">
        <f t="shared" si="10"/>
        <v>0</v>
      </c>
      <c r="J330" s="86" t="s">
        <v>40</v>
      </c>
      <c r="K330" s="87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9"/>
      <c r="W330" s="87"/>
      <c r="X330" s="88"/>
      <c r="Y330" s="88"/>
      <c r="Z330" s="88"/>
      <c r="AA330" s="88"/>
      <c r="AB330" s="88"/>
      <c r="AC330" s="88"/>
      <c r="AD330" s="88"/>
      <c r="AE330" s="88"/>
      <c r="AF330" s="88"/>
      <c r="AG330" s="88"/>
      <c r="AH330" s="89"/>
      <c r="AI330" s="87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9"/>
      <c r="AU330" s="90"/>
      <c r="AV330" s="91"/>
      <c r="AW330" s="91"/>
      <c r="AX330" s="91"/>
      <c r="AY330" s="91"/>
      <c r="AZ330" s="91"/>
      <c r="BA330" s="91"/>
      <c r="BB330" s="91"/>
      <c r="BC330" s="91"/>
      <c r="BD330" s="91"/>
      <c r="BE330" s="91"/>
      <c r="BF330" s="92"/>
      <c r="BG330" s="61">
        <f t="shared" si="11"/>
        <v>0</v>
      </c>
    </row>
    <row r="331" spans="3:59" ht="27.75" customHeight="1">
      <c r="C331" s="82" t="s">
        <v>73</v>
      </c>
      <c r="D331" s="82"/>
      <c r="E331" s="82"/>
      <c r="F331" s="82"/>
      <c r="G331" s="83" t="s">
        <v>125</v>
      </c>
      <c r="H331" s="84"/>
      <c r="I331" s="85">
        <f t="shared" si="10"/>
        <v>0</v>
      </c>
      <c r="J331" s="86" t="s">
        <v>40</v>
      </c>
      <c r="K331" s="87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9"/>
      <c r="W331" s="87"/>
      <c r="X331" s="88"/>
      <c r="Y331" s="88"/>
      <c r="Z331" s="88"/>
      <c r="AA331" s="88"/>
      <c r="AB331" s="88"/>
      <c r="AC331" s="88"/>
      <c r="AD331" s="88"/>
      <c r="AE331" s="88"/>
      <c r="AF331" s="88"/>
      <c r="AG331" s="88"/>
      <c r="AH331" s="89"/>
      <c r="AI331" s="87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9"/>
      <c r="AU331" s="90"/>
      <c r="AV331" s="91"/>
      <c r="AW331" s="91"/>
      <c r="AX331" s="91"/>
      <c r="AY331" s="91"/>
      <c r="AZ331" s="91"/>
      <c r="BA331" s="91"/>
      <c r="BB331" s="91"/>
      <c r="BC331" s="91"/>
      <c r="BD331" s="91"/>
      <c r="BE331" s="91"/>
      <c r="BF331" s="92"/>
      <c r="BG331" s="61"/>
    </row>
    <row r="332" spans="3:59" ht="27.75" customHeight="1">
      <c r="C332" s="82" t="s">
        <v>73</v>
      </c>
      <c r="D332" s="82"/>
      <c r="E332" s="82"/>
      <c r="F332" s="82"/>
      <c r="G332" s="83" t="s">
        <v>127</v>
      </c>
      <c r="H332" s="84"/>
      <c r="I332" s="85">
        <f t="shared" si="10"/>
        <v>0</v>
      </c>
      <c r="J332" s="86" t="s">
        <v>40</v>
      </c>
      <c r="K332" s="87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9"/>
      <c r="W332" s="87"/>
      <c r="X332" s="88"/>
      <c r="Y332" s="88"/>
      <c r="Z332" s="88"/>
      <c r="AA332" s="88"/>
      <c r="AB332" s="88"/>
      <c r="AC332" s="88"/>
      <c r="AD332" s="88"/>
      <c r="AE332" s="88"/>
      <c r="AF332" s="88"/>
      <c r="AG332" s="88"/>
      <c r="AH332" s="89"/>
      <c r="AI332" s="87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9"/>
      <c r="AU332" s="90"/>
      <c r="AV332" s="91"/>
      <c r="AW332" s="91"/>
      <c r="AX332" s="91"/>
      <c r="AY332" s="91"/>
      <c r="AZ332" s="91"/>
      <c r="BA332" s="91"/>
      <c r="BB332" s="91"/>
      <c r="BC332" s="91"/>
      <c r="BD332" s="91"/>
      <c r="BE332" s="91"/>
      <c r="BF332" s="92"/>
      <c r="BG332" s="61"/>
    </row>
    <row r="333" spans="3:59" ht="27.75" customHeight="1">
      <c r="C333" s="82" t="s">
        <v>73</v>
      </c>
      <c r="D333" s="82"/>
      <c r="E333" s="82"/>
      <c r="F333" s="82"/>
      <c r="G333" s="83" t="s">
        <v>116</v>
      </c>
      <c r="H333" s="84"/>
      <c r="I333" s="85">
        <f t="shared" si="10"/>
        <v>0</v>
      </c>
      <c r="J333" s="86" t="s">
        <v>40</v>
      </c>
      <c r="K333" s="87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9"/>
      <c r="W333" s="87"/>
      <c r="X333" s="88"/>
      <c r="Y333" s="88"/>
      <c r="Z333" s="88"/>
      <c r="AA333" s="88"/>
      <c r="AB333" s="88"/>
      <c r="AC333" s="88"/>
      <c r="AD333" s="88"/>
      <c r="AE333" s="88"/>
      <c r="AF333" s="88"/>
      <c r="AG333" s="88"/>
      <c r="AH333" s="89"/>
      <c r="AI333" s="87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9"/>
      <c r="AU333" s="90"/>
      <c r="AV333" s="91"/>
      <c r="AW333" s="91"/>
      <c r="AX333" s="91"/>
      <c r="AY333" s="91"/>
      <c r="AZ333" s="91"/>
      <c r="BA333" s="91"/>
      <c r="BB333" s="91"/>
      <c r="BC333" s="91"/>
      <c r="BD333" s="91"/>
      <c r="BE333" s="91"/>
      <c r="BF333" s="92"/>
      <c r="BG333" s="61"/>
    </row>
    <row r="334" spans="3:59" ht="27.75" customHeight="1">
      <c r="C334" s="82" t="s">
        <v>73</v>
      </c>
      <c r="D334" s="82"/>
      <c r="E334" s="82"/>
      <c r="F334" s="82"/>
      <c r="G334" s="83" t="s">
        <v>123</v>
      </c>
      <c r="H334" s="84"/>
      <c r="I334" s="85">
        <f t="shared" si="10"/>
        <v>0</v>
      </c>
      <c r="J334" s="86" t="s">
        <v>40</v>
      </c>
      <c r="K334" s="87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9"/>
      <c r="W334" s="87"/>
      <c r="X334" s="88"/>
      <c r="Y334" s="88"/>
      <c r="Z334" s="88"/>
      <c r="AA334" s="88"/>
      <c r="AB334" s="88"/>
      <c r="AC334" s="88"/>
      <c r="AD334" s="88"/>
      <c r="AE334" s="88"/>
      <c r="AF334" s="88"/>
      <c r="AG334" s="88"/>
      <c r="AH334" s="89"/>
      <c r="AI334" s="87"/>
      <c r="AJ334" s="88"/>
      <c r="AK334" s="88"/>
      <c r="AL334" s="88"/>
      <c r="AM334" s="88"/>
      <c r="AN334" s="88"/>
      <c r="AO334" s="88"/>
      <c r="AP334" s="88"/>
      <c r="AQ334" s="88"/>
      <c r="AR334" s="88"/>
      <c r="AS334" s="88"/>
      <c r="AT334" s="89"/>
      <c r="AU334" s="90"/>
      <c r="AV334" s="91"/>
      <c r="AW334" s="91"/>
      <c r="AX334" s="91"/>
      <c r="AY334" s="91"/>
      <c r="AZ334" s="91"/>
      <c r="BA334" s="91"/>
      <c r="BB334" s="91"/>
      <c r="BC334" s="91"/>
      <c r="BD334" s="91"/>
      <c r="BE334" s="91"/>
      <c r="BF334" s="92"/>
      <c r="BG334" s="61"/>
    </row>
    <row r="335" spans="3:59" ht="27.75" customHeight="1">
      <c r="C335" s="82" t="s">
        <v>73</v>
      </c>
      <c r="D335" s="82"/>
      <c r="E335" s="82"/>
      <c r="F335" s="82"/>
      <c r="G335" s="83" t="s">
        <v>124</v>
      </c>
      <c r="H335" s="84"/>
      <c r="I335" s="85">
        <f t="shared" si="10"/>
        <v>0</v>
      </c>
      <c r="J335" s="86" t="s">
        <v>40</v>
      </c>
      <c r="K335" s="87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9"/>
      <c r="W335" s="87"/>
      <c r="X335" s="88"/>
      <c r="Y335" s="88"/>
      <c r="Z335" s="88"/>
      <c r="AA335" s="88"/>
      <c r="AB335" s="88"/>
      <c r="AC335" s="88"/>
      <c r="AD335" s="88"/>
      <c r="AE335" s="88"/>
      <c r="AF335" s="88"/>
      <c r="AG335" s="88"/>
      <c r="AH335" s="89"/>
      <c r="AI335" s="87"/>
      <c r="AJ335" s="88"/>
      <c r="AK335" s="88"/>
      <c r="AL335" s="88"/>
      <c r="AM335" s="88"/>
      <c r="AN335" s="88"/>
      <c r="AO335" s="88"/>
      <c r="AP335" s="88"/>
      <c r="AQ335" s="88"/>
      <c r="AR335" s="88"/>
      <c r="AS335" s="88"/>
      <c r="AT335" s="89"/>
      <c r="AU335" s="90"/>
      <c r="AV335" s="91"/>
      <c r="AW335" s="91"/>
      <c r="AX335" s="91"/>
      <c r="AY335" s="91"/>
      <c r="AZ335" s="91"/>
      <c r="BA335" s="91"/>
      <c r="BB335" s="91"/>
      <c r="BC335" s="91"/>
      <c r="BD335" s="91"/>
      <c r="BE335" s="91"/>
      <c r="BF335" s="92"/>
      <c r="BG335" s="61"/>
    </row>
    <row r="336" spans="3:59" ht="27.75" customHeight="1">
      <c r="C336" s="82" t="s">
        <v>73</v>
      </c>
      <c r="D336" s="82"/>
      <c r="E336" s="82"/>
      <c r="F336" s="82"/>
      <c r="G336" s="83" t="s">
        <v>126</v>
      </c>
      <c r="H336" s="84"/>
      <c r="I336" s="85">
        <f t="shared" si="10"/>
        <v>0</v>
      </c>
      <c r="J336" s="86" t="s">
        <v>40</v>
      </c>
      <c r="K336" s="87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9"/>
      <c r="W336" s="87"/>
      <c r="X336" s="88"/>
      <c r="Y336" s="88"/>
      <c r="Z336" s="88"/>
      <c r="AA336" s="88"/>
      <c r="AB336" s="88"/>
      <c r="AC336" s="88"/>
      <c r="AD336" s="88"/>
      <c r="AE336" s="88"/>
      <c r="AF336" s="88"/>
      <c r="AG336" s="88"/>
      <c r="AH336" s="89"/>
      <c r="AI336" s="87"/>
      <c r="AJ336" s="88"/>
      <c r="AK336" s="88"/>
      <c r="AL336" s="88"/>
      <c r="AM336" s="88"/>
      <c r="AN336" s="88"/>
      <c r="AO336" s="88"/>
      <c r="AP336" s="88"/>
      <c r="AQ336" s="88"/>
      <c r="AR336" s="88"/>
      <c r="AS336" s="88"/>
      <c r="AT336" s="89"/>
      <c r="AU336" s="90"/>
      <c r="AV336" s="91"/>
      <c r="AW336" s="91"/>
      <c r="AX336" s="91"/>
      <c r="AY336" s="91"/>
      <c r="AZ336" s="91"/>
      <c r="BA336" s="91"/>
      <c r="BB336" s="91"/>
      <c r="BC336" s="91"/>
      <c r="BD336" s="91"/>
      <c r="BE336" s="91"/>
      <c r="BF336" s="92"/>
      <c r="BG336" s="61"/>
    </row>
    <row r="337" spans="3:59" ht="27.75" customHeight="1">
      <c r="C337" s="82" t="s">
        <v>73</v>
      </c>
      <c r="D337" s="82"/>
      <c r="E337" s="82"/>
      <c r="F337" s="82"/>
      <c r="G337" s="83" t="s">
        <v>122</v>
      </c>
      <c r="H337" s="84"/>
      <c r="I337" s="85">
        <f t="shared" si="10"/>
        <v>0</v>
      </c>
      <c r="J337" s="86" t="s">
        <v>40</v>
      </c>
      <c r="K337" s="87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9"/>
      <c r="W337" s="87"/>
      <c r="X337" s="88"/>
      <c r="Y337" s="88"/>
      <c r="Z337" s="88"/>
      <c r="AA337" s="88"/>
      <c r="AB337" s="88"/>
      <c r="AC337" s="88"/>
      <c r="AD337" s="88"/>
      <c r="AE337" s="88"/>
      <c r="AF337" s="88"/>
      <c r="AG337" s="88"/>
      <c r="AH337" s="89"/>
      <c r="AI337" s="87"/>
      <c r="AJ337" s="88"/>
      <c r="AK337" s="88"/>
      <c r="AL337" s="88"/>
      <c r="AM337" s="88"/>
      <c r="AN337" s="88"/>
      <c r="AO337" s="88"/>
      <c r="AP337" s="88"/>
      <c r="AQ337" s="88"/>
      <c r="AR337" s="88"/>
      <c r="AS337" s="88"/>
      <c r="AT337" s="89"/>
      <c r="AU337" s="90"/>
      <c r="AV337" s="91"/>
      <c r="AW337" s="91"/>
      <c r="AX337" s="91"/>
      <c r="AY337" s="91"/>
      <c r="AZ337" s="91"/>
      <c r="BA337" s="91"/>
      <c r="BB337" s="91"/>
      <c r="BC337" s="91"/>
      <c r="BD337" s="91"/>
      <c r="BE337" s="91"/>
      <c r="BF337" s="92"/>
      <c r="BG337" s="61"/>
    </row>
    <row r="338" spans="3:59" ht="27.75" customHeight="1">
      <c r="C338" s="82" t="s">
        <v>73</v>
      </c>
      <c r="D338" s="82"/>
      <c r="E338" s="82"/>
      <c r="F338" s="82"/>
      <c r="G338" s="83" t="s">
        <v>117</v>
      </c>
      <c r="H338" s="84"/>
      <c r="I338" s="85">
        <f t="shared" si="10"/>
        <v>0</v>
      </c>
      <c r="J338" s="86" t="s">
        <v>40</v>
      </c>
      <c r="K338" s="87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9"/>
      <c r="W338" s="87"/>
      <c r="X338" s="88"/>
      <c r="Y338" s="88"/>
      <c r="Z338" s="88"/>
      <c r="AA338" s="88"/>
      <c r="AB338" s="88"/>
      <c r="AC338" s="88"/>
      <c r="AD338" s="88"/>
      <c r="AE338" s="88"/>
      <c r="AF338" s="88"/>
      <c r="AG338" s="88"/>
      <c r="AH338" s="89"/>
      <c r="AI338" s="87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9"/>
      <c r="AU338" s="90"/>
      <c r="AV338" s="91"/>
      <c r="AW338" s="91"/>
      <c r="AX338" s="91"/>
      <c r="AY338" s="91"/>
      <c r="AZ338" s="91"/>
      <c r="BA338" s="91"/>
      <c r="BB338" s="91"/>
      <c r="BC338" s="91"/>
      <c r="BD338" s="91"/>
      <c r="BE338" s="91"/>
      <c r="BF338" s="92"/>
      <c r="BG338" s="61">
        <f t="shared" si="11"/>
        <v>0</v>
      </c>
    </row>
    <row r="339" spans="3:59" ht="27.75" customHeight="1">
      <c r="C339" s="82" t="s">
        <v>73</v>
      </c>
      <c r="D339" s="82"/>
      <c r="E339" s="82"/>
      <c r="F339" s="82"/>
      <c r="G339" s="83" t="s">
        <v>118</v>
      </c>
      <c r="H339" s="84"/>
      <c r="I339" s="85">
        <f t="shared" si="10"/>
        <v>0</v>
      </c>
      <c r="J339" s="86" t="s">
        <v>40</v>
      </c>
      <c r="K339" s="87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9"/>
      <c r="W339" s="87"/>
      <c r="X339" s="88"/>
      <c r="Y339" s="88"/>
      <c r="Z339" s="88"/>
      <c r="AA339" s="88"/>
      <c r="AB339" s="88"/>
      <c r="AC339" s="88"/>
      <c r="AD339" s="88"/>
      <c r="AE339" s="88"/>
      <c r="AF339" s="88"/>
      <c r="AG339" s="88"/>
      <c r="AH339" s="89"/>
      <c r="AI339" s="87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9"/>
      <c r="AU339" s="90"/>
      <c r="AV339" s="91"/>
      <c r="AW339" s="91"/>
      <c r="AX339" s="91"/>
      <c r="AY339" s="91"/>
      <c r="AZ339" s="91"/>
      <c r="BA339" s="91"/>
      <c r="BB339" s="91"/>
      <c r="BC339" s="91"/>
      <c r="BD339" s="91"/>
      <c r="BE339" s="91"/>
      <c r="BF339" s="92"/>
      <c r="BG339" s="61">
        <f t="shared" si="11"/>
        <v>0</v>
      </c>
    </row>
    <row r="340" spans="3:59" ht="27.75" customHeight="1">
      <c r="C340" s="82" t="s">
        <v>73</v>
      </c>
      <c r="D340" s="82"/>
      <c r="E340" s="82"/>
      <c r="F340" s="82"/>
      <c r="G340" s="83" t="s">
        <v>119</v>
      </c>
      <c r="H340" s="84"/>
      <c r="I340" s="85">
        <f t="shared" si="10"/>
        <v>0</v>
      </c>
      <c r="J340" s="86" t="s">
        <v>40</v>
      </c>
      <c r="K340" s="87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9"/>
      <c r="W340" s="87"/>
      <c r="X340" s="88"/>
      <c r="Y340" s="88"/>
      <c r="Z340" s="88"/>
      <c r="AA340" s="88"/>
      <c r="AB340" s="88"/>
      <c r="AC340" s="88"/>
      <c r="AD340" s="88"/>
      <c r="AE340" s="88"/>
      <c r="AF340" s="88"/>
      <c r="AG340" s="88"/>
      <c r="AH340" s="89"/>
      <c r="AI340" s="87"/>
      <c r="AJ340" s="88"/>
      <c r="AK340" s="88"/>
      <c r="AL340" s="88"/>
      <c r="AM340" s="88"/>
      <c r="AN340" s="88"/>
      <c r="AO340" s="88"/>
      <c r="AP340" s="88"/>
      <c r="AQ340" s="88"/>
      <c r="AR340" s="88"/>
      <c r="AS340" s="88"/>
      <c r="AT340" s="89"/>
      <c r="AU340" s="90"/>
      <c r="AV340" s="91"/>
      <c r="AW340" s="91"/>
      <c r="AX340" s="91"/>
      <c r="AY340" s="91"/>
      <c r="AZ340" s="91"/>
      <c r="BA340" s="91"/>
      <c r="BB340" s="91"/>
      <c r="BC340" s="91"/>
      <c r="BD340" s="91"/>
      <c r="BE340" s="91"/>
      <c r="BF340" s="92"/>
      <c r="BG340" s="61">
        <f t="shared" si="11"/>
        <v>0</v>
      </c>
    </row>
    <row r="341" spans="3:59" ht="27.75" customHeight="1">
      <c r="C341" s="82" t="s">
        <v>73</v>
      </c>
      <c r="D341" s="82"/>
      <c r="E341" s="82"/>
      <c r="F341" s="82"/>
      <c r="G341" s="83" t="s">
        <v>120</v>
      </c>
      <c r="H341" s="84"/>
      <c r="I341" s="85">
        <f t="shared" si="10"/>
        <v>0</v>
      </c>
      <c r="J341" s="86" t="s">
        <v>40</v>
      </c>
      <c r="K341" s="87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9"/>
      <c r="W341" s="87"/>
      <c r="X341" s="88"/>
      <c r="Y341" s="88"/>
      <c r="Z341" s="88"/>
      <c r="AA341" s="88"/>
      <c r="AB341" s="88"/>
      <c r="AC341" s="88"/>
      <c r="AD341" s="88"/>
      <c r="AE341" s="88"/>
      <c r="AF341" s="88"/>
      <c r="AG341" s="88"/>
      <c r="AH341" s="89"/>
      <c r="AI341" s="87"/>
      <c r="AJ341" s="88"/>
      <c r="AK341" s="88"/>
      <c r="AL341" s="88"/>
      <c r="AM341" s="88"/>
      <c r="AN341" s="88"/>
      <c r="AO341" s="88"/>
      <c r="AP341" s="88"/>
      <c r="AQ341" s="88"/>
      <c r="AR341" s="88"/>
      <c r="AS341" s="88"/>
      <c r="AT341" s="89"/>
      <c r="AU341" s="90"/>
      <c r="AV341" s="91"/>
      <c r="AW341" s="91"/>
      <c r="AX341" s="91"/>
      <c r="AY341" s="91"/>
      <c r="AZ341" s="91"/>
      <c r="BA341" s="91"/>
      <c r="BB341" s="91"/>
      <c r="BC341" s="91"/>
      <c r="BD341" s="91"/>
      <c r="BE341" s="91"/>
      <c r="BF341" s="92"/>
      <c r="BG341" s="61">
        <f t="shared" si="11"/>
        <v>0</v>
      </c>
    </row>
    <row r="342" spans="3:59" ht="27.75" customHeight="1">
      <c r="C342" s="82" t="s">
        <v>73</v>
      </c>
      <c r="D342" s="82"/>
      <c r="E342" s="82"/>
      <c r="F342" s="82"/>
      <c r="G342" s="83" t="s">
        <v>121</v>
      </c>
      <c r="H342" s="84"/>
      <c r="I342" s="85">
        <f t="shared" si="10"/>
        <v>0</v>
      </c>
      <c r="J342" s="86" t="s">
        <v>40</v>
      </c>
      <c r="K342" s="87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9"/>
      <c r="W342" s="87"/>
      <c r="X342" s="88"/>
      <c r="Y342" s="88"/>
      <c r="Z342" s="88"/>
      <c r="AA342" s="88"/>
      <c r="AB342" s="88"/>
      <c r="AC342" s="88"/>
      <c r="AD342" s="88"/>
      <c r="AE342" s="88"/>
      <c r="AF342" s="88"/>
      <c r="AG342" s="88"/>
      <c r="AH342" s="89"/>
      <c r="AI342" s="87"/>
      <c r="AJ342" s="88"/>
      <c r="AK342" s="88"/>
      <c r="AL342" s="88"/>
      <c r="AM342" s="88"/>
      <c r="AN342" s="88"/>
      <c r="AO342" s="88"/>
      <c r="AP342" s="88"/>
      <c r="AQ342" s="88"/>
      <c r="AR342" s="88"/>
      <c r="AS342" s="88"/>
      <c r="AT342" s="89"/>
      <c r="AU342" s="90"/>
      <c r="AV342" s="91"/>
      <c r="AW342" s="91"/>
      <c r="AX342" s="91"/>
      <c r="AY342" s="91"/>
      <c r="AZ342" s="91"/>
      <c r="BA342" s="91"/>
      <c r="BB342" s="91"/>
      <c r="BC342" s="91"/>
      <c r="BD342" s="91"/>
      <c r="BE342" s="91"/>
      <c r="BF342" s="92"/>
      <c r="BG342" s="61"/>
    </row>
    <row r="343" spans="3:59" ht="27.75" customHeight="1">
      <c r="C343" s="82" t="s">
        <v>128</v>
      </c>
      <c r="D343" s="82"/>
      <c r="E343" s="82"/>
      <c r="F343" s="82"/>
      <c r="G343" s="83" t="s">
        <v>132</v>
      </c>
      <c r="H343" s="84"/>
      <c r="I343" s="85">
        <f t="shared" si="10"/>
        <v>0</v>
      </c>
      <c r="J343" s="86" t="s">
        <v>40</v>
      </c>
      <c r="K343" s="87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9"/>
      <c r="W343" s="87"/>
      <c r="X343" s="88"/>
      <c r="Y343" s="88"/>
      <c r="Z343" s="88"/>
      <c r="AA343" s="88"/>
      <c r="AB343" s="88"/>
      <c r="AC343" s="88"/>
      <c r="AD343" s="88"/>
      <c r="AE343" s="88"/>
      <c r="AF343" s="88"/>
      <c r="AG343" s="88"/>
      <c r="AH343" s="89"/>
      <c r="AI343" s="87"/>
      <c r="AJ343" s="88"/>
      <c r="AK343" s="88"/>
      <c r="AL343" s="88"/>
      <c r="AM343" s="88"/>
      <c r="AN343" s="88"/>
      <c r="AO343" s="88"/>
      <c r="AP343" s="88"/>
      <c r="AQ343" s="88"/>
      <c r="AR343" s="88"/>
      <c r="AS343" s="88"/>
      <c r="AT343" s="89"/>
      <c r="AU343" s="90"/>
      <c r="AV343" s="91"/>
      <c r="AW343" s="91"/>
      <c r="AX343" s="91"/>
      <c r="AY343" s="91"/>
      <c r="AZ343" s="91"/>
      <c r="BA343" s="91"/>
      <c r="BB343" s="91"/>
      <c r="BC343" s="91"/>
      <c r="BD343" s="91"/>
      <c r="BE343" s="91"/>
      <c r="BF343" s="92"/>
      <c r="BG343" s="61"/>
    </row>
    <row r="344" spans="3:59" ht="27.75" customHeight="1">
      <c r="C344" s="82" t="s">
        <v>128</v>
      </c>
      <c r="D344" s="82"/>
      <c r="E344" s="82"/>
      <c r="F344" s="82"/>
      <c r="G344" s="83" t="s">
        <v>129</v>
      </c>
      <c r="H344" s="84"/>
      <c r="I344" s="85">
        <f t="shared" si="10"/>
        <v>0</v>
      </c>
      <c r="J344" s="86" t="s">
        <v>40</v>
      </c>
      <c r="K344" s="87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9"/>
      <c r="W344" s="87"/>
      <c r="X344" s="88"/>
      <c r="Y344" s="88"/>
      <c r="Z344" s="88"/>
      <c r="AA344" s="88"/>
      <c r="AB344" s="88"/>
      <c r="AC344" s="88"/>
      <c r="AD344" s="88"/>
      <c r="AE344" s="88"/>
      <c r="AF344" s="88"/>
      <c r="AG344" s="88"/>
      <c r="AH344" s="89"/>
      <c r="AI344" s="87"/>
      <c r="AJ344" s="88"/>
      <c r="AK344" s="88"/>
      <c r="AL344" s="88"/>
      <c r="AM344" s="88"/>
      <c r="AN344" s="88"/>
      <c r="AO344" s="88"/>
      <c r="AP344" s="88"/>
      <c r="AQ344" s="88"/>
      <c r="AR344" s="88"/>
      <c r="AS344" s="88"/>
      <c r="AT344" s="89"/>
      <c r="AU344" s="90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2"/>
      <c r="BG344" s="61"/>
    </row>
    <row r="345" spans="3:59" ht="27.75" customHeight="1">
      <c r="C345" s="82" t="s">
        <v>128</v>
      </c>
      <c r="D345" s="82"/>
      <c r="E345" s="82"/>
      <c r="F345" s="82"/>
      <c r="G345" s="83" t="s">
        <v>131</v>
      </c>
      <c r="H345" s="84"/>
      <c r="I345" s="85">
        <f t="shared" si="10"/>
        <v>0</v>
      </c>
      <c r="J345" s="86" t="s">
        <v>40</v>
      </c>
      <c r="K345" s="87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9"/>
      <c r="W345" s="87"/>
      <c r="X345" s="88"/>
      <c r="Y345" s="88"/>
      <c r="Z345" s="88"/>
      <c r="AA345" s="88"/>
      <c r="AB345" s="88"/>
      <c r="AC345" s="88"/>
      <c r="AD345" s="88"/>
      <c r="AE345" s="88"/>
      <c r="AF345" s="88"/>
      <c r="AG345" s="88"/>
      <c r="AH345" s="89"/>
      <c r="AI345" s="87"/>
      <c r="AJ345" s="88"/>
      <c r="AK345" s="88"/>
      <c r="AL345" s="88"/>
      <c r="AM345" s="88"/>
      <c r="AN345" s="88"/>
      <c r="AO345" s="88"/>
      <c r="AP345" s="88"/>
      <c r="AQ345" s="88"/>
      <c r="AR345" s="88"/>
      <c r="AS345" s="88"/>
      <c r="AT345" s="89"/>
      <c r="AU345" s="90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2"/>
      <c r="BG345" s="61"/>
    </row>
    <row r="346" spans="3:59" ht="27.75" customHeight="1">
      <c r="C346" s="82" t="s">
        <v>128</v>
      </c>
      <c r="D346" s="82"/>
      <c r="E346" s="82"/>
      <c r="F346" s="82"/>
      <c r="G346" s="83" t="s">
        <v>130</v>
      </c>
      <c r="H346" s="84"/>
      <c r="I346" s="85">
        <f t="shared" si="10"/>
        <v>0</v>
      </c>
      <c r="J346" s="86" t="s">
        <v>40</v>
      </c>
      <c r="K346" s="87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9"/>
      <c r="W346" s="87"/>
      <c r="X346" s="88"/>
      <c r="Y346" s="88"/>
      <c r="Z346" s="88"/>
      <c r="AA346" s="88"/>
      <c r="AB346" s="88"/>
      <c r="AC346" s="88"/>
      <c r="AD346" s="88"/>
      <c r="AE346" s="88"/>
      <c r="AF346" s="88"/>
      <c r="AG346" s="88"/>
      <c r="AH346" s="89"/>
      <c r="AI346" s="87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9"/>
      <c r="AU346" s="90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2"/>
      <c r="BG346" s="61"/>
    </row>
    <row r="347" spans="3:59" ht="27.75" customHeight="1">
      <c r="C347" s="82" t="s">
        <v>51</v>
      </c>
      <c r="D347" s="82"/>
      <c r="E347" s="82"/>
      <c r="F347" s="82"/>
      <c r="G347" s="83" t="s">
        <v>74</v>
      </c>
      <c r="H347" s="84"/>
      <c r="I347" s="85">
        <f t="shared" si="10"/>
        <v>0</v>
      </c>
      <c r="J347" s="86" t="s">
        <v>40</v>
      </c>
      <c r="K347" s="87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9"/>
      <c r="W347" s="87"/>
      <c r="X347" s="88"/>
      <c r="Y347" s="88"/>
      <c r="Z347" s="88"/>
      <c r="AA347" s="88"/>
      <c r="AB347" s="88"/>
      <c r="AC347" s="88"/>
      <c r="AD347" s="88"/>
      <c r="AE347" s="88"/>
      <c r="AF347" s="88"/>
      <c r="AG347" s="88"/>
      <c r="AH347" s="89"/>
      <c r="AI347" s="87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9"/>
      <c r="AU347" s="90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2"/>
      <c r="BG347" s="61"/>
    </row>
    <row r="348" spans="3:59" ht="27.75" customHeight="1">
      <c r="C348" s="82" t="s">
        <v>75</v>
      </c>
      <c r="D348" s="82"/>
      <c r="E348" s="82"/>
      <c r="F348" s="82"/>
      <c r="G348" s="83" t="s">
        <v>76</v>
      </c>
      <c r="H348" s="84"/>
      <c r="I348" s="85">
        <f t="shared" si="10"/>
        <v>0</v>
      </c>
      <c r="J348" s="86" t="s">
        <v>40</v>
      </c>
      <c r="K348" s="87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9"/>
      <c r="W348" s="87"/>
      <c r="X348" s="88"/>
      <c r="Y348" s="88"/>
      <c r="Z348" s="88"/>
      <c r="AA348" s="88"/>
      <c r="AB348" s="88"/>
      <c r="AC348" s="88"/>
      <c r="AD348" s="88"/>
      <c r="AE348" s="88"/>
      <c r="AF348" s="88"/>
      <c r="AG348" s="88"/>
      <c r="AH348" s="89"/>
      <c r="AI348" s="87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9"/>
      <c r="AU348" s="90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2"/>
      <c r="BG348" s="61"/>
    </row>
    <row r="349" spans="3:59" ht="27.75" customHeight="1">
      <c r="C349" s="82" t="s">
        <v>77</v>
      </c>
      <c r="D349" s="82"/>
      <c r="E349" s="82"/>
      <c r="F349" s="82"/>
      <c r="G349" s="83" t="s">
        <v>78</v>
      </c>
      <c r="H349" s="84"/>
      <c r="I349" s="85">
        <f t="shared" si="10"/>
        <v>0</v>
      </c>
      <c r="J349" s="86" t="s">
        <v>40</v>
      </c>
      <c r="K349" s="87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9"/>
      <c r="W349" s="87"/>
      <c r="X349" s="88"/>
      <c r="Y349" s="88"/>
      <c r="Z349" s="88"/>
      <c r="AA349" s="88"/>
      <c r="AB349" s="88"/>
      <c r="AC349" s="88"/>
      <c r="AD349" s="88"/>
      <c r="AE349" s="88"/>
      <c r="AF349" s="88"/>
      <c r="AG349" s="88"/>
      <c r="AH349" s="89"/>
      <c r="AI349" s="87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9"/>
      <c r="AU349" s="90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2"/>
      <c r="BG349" s="61"/>
    </row>
    <row r="350" spans="3:59" ht="27.75" customHeight="1">
      <c r="C350" s="82"/>
      <c r="D350" s="82"/>
      <c r="E350" s="82"/>
      <c r="F350" s="82"/>
      <c r="G350" s="83"/>
      <c r="H350" s="84"/>
      <c r="I350" s="85">
        <f t="shared" si="10"/>
        <v>0</v>
      </c>
      <c r="J350" s="86" t="s">
        <v>40</v>
      </c>
      <c r="K350" s="87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9"/>
      <c r="W350" s="87"/>
      <c r="X350" s="88"/>
      <c r="Y350" s="88"/>
      <c r="Z350" s="88"/>
      <c r="AA350" s="88"/>
      <c r="AB350" s="88"/>
      <c r="AC350" s="88"/>
      <c r="AD350" s="88"/>
      <c r="AE350" s="88"/>
      <c r="AF350" s="88"/>
      <c r="AG350" s="88"/>
      <c r="AH350" s="89"/>
      <c r="AI350" s="87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9"/>
      <c r="AU350" s="90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2"/>
      <c r="BG350" s="61"/>
    </row>
    <row r="351" spans="3:59" ht="27.75" customHeight="1">
      <c r="C351" s="82"/>
      <c r="D351" s="82"/>
      <c r="E351" s="82"/>
      <c r="F351" s="82"/>
      <c r="G351" s="83"/>
      <c r="H351" s="84"/>
      <c r="I351" s="85">
        <f t="shared" si="10"/>
        <v>0</v>
      </c>
      <c r="J351" s="86" t="s">
        <v>40</v>
      </c>
      <c r="K351" s="87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9"/>
      <c r="W351" s="87"/>
      <c r="X351" s="88"/>
      <c r="Y351" s="88"/>
      <c r="Z351" s="88"/>
      <c r="AA351" s="88"/>
      <c r="AB351" s="88"/>
      <c r="AC351" s="88"/>
      <c r="AD351" s="88"/>
      <c r="AE351" s="88"/>
      <c r="AF351" s="88"/>
      <c r="AG351" s="88"/>
      <c r="AH351" s="89"/>
      <c r="AI351" s="87"/>
      <c r="AJ351" s="88"/>
      <c r="AK351" s="88"/>
      <c r="AL351" s="88"/>
      <c r="AM351" s="88"/>
      <c r="AN351" s="88"/>
      <c r="AO351" s="88"/>
      <c r="AP351" s="88"/>
      <c r="AQ351" s="88"/>
      <c r="AR351" s="88"/>
      <c r="AS351" s="88"/>
      <c r="AT351" s="89"/>
      <c r="AU351" s="90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2"/>
      <c r="BG351" s="61"/>
    </row>
    <row r="352" spans="3:59" ht="27.75" customHeight="1">
      <c r="C352" s="82"/>
      <c r="D352" s="82"/>
      <c r="E352" s="82"/>
      <c r="F352" s="82"/>
      <c r="G352" s="83"/>
      <c r="H352" s="84"/>
      <c r="I352" s="85">
        <f t="shared" si="10"/>
        <v>0</v>
      </c>
      <c r="J352" s="86" t="s">
        <v>40</v>
      </c>
      <c r="K352" s="87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9"/>
      <c r="W352" s="87"/>
      <c r="X352" s="88"/>
      <c r="Y352" s="88"/>
      <c r="Z352" s="88"/>
      <c r="AA352" s="88"/>
      <c r="AB352" s="88"/>
      <c r="AC352" s="88"/>
      <c r="AD352" s="88"/>
      <c r="AE352" s="88"/>
      <c r="AF352" s="88"/>
      <c r="AG352" s="88"/>
      <c r="AH352" s="89"/>
      <c r="AI352" s="87"/>
      <c r="AJ352" s="88"/>
      <c r="AK352" s="88"/>
      <c r="AL352" s="88"/>
      <c r="AM352" s="88"/>
      <c r="AN352" s="88"/>
      <c r="AO352" s="88"/>
      <c r="AP352" s="88"/>
      <c r="AQ352" s="88"/>
      <c r="AR352" s="88"/>
      <c r="AS352" s="88"/>
      <c r="AT352" s="89"/>
      <c r="AU352" s="90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2"/>
      <c r="BG352" s="61"/>
    </row>
    <row r="353" spans="2:59" ht="27.75" customHeight="1">
      <c r="C353" s="82"/>
      <c r="D353" s="82"/>
      <c r="E353" s="82"/>
      <c r="F353" s="82"/>
      <c r="G353" s="83"/>
      <c r="H353" s="84"/>
      <c r="I353" s="85">
        <f t="shared" si="10"/>
        <v>0</v>
      </c>
      <c r="J353" s="86" t="s">
        <v>40</v>
      </c>
      <c r="K353" s="87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9"/>
      <c r="W353" s="87"/>
      <c r="X353" s="88"/>
      <c r="Y353" s="88"/>
      <c r="Z353" s="88"/>
      <c r="AA353" s="88"/>
      <c r="AB353" s="88"/>
      <c r="AC353" s="88"/>
      <c r="AD353" s="88"/>
      <c r="AE353" s="88"/>
      <c r="AF353" s="88"/>
      <c r="AG353" s="88"/>
      <c r="AH353" s="89"/>
      <c r="AI353" s="87"/>
      <c r="AJ353" s="88"/>
      <c r="AK353" s="88"/>
      <c r="AL353" s="88"/>
      <c r="AM353" s="88"/>
      <c r="AN353" s="88"/>
      <c r="AO353" s="88"/>
      <c r="AP353" s="88"/>
      <c r="AQ353" s="88"/>
      <c r="AR353" s="88"/>
      <c r="AS353" s="88"/>
      <c r="AT353" s="89"/>
      <c r="AU353" s="90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2"/>
      <c r="BG353" s="61"/>
    </row>
    <row r="354" spans="2:59" ht="27.75" customHeight="1">
      <c r="C354" s="82"/>
      <c r="D354" s="82"/>
      <c r="E354" s="82"/>
      <c r="F354" s="82"/>
      <c r="G354" s="83"/>
      <c r="H354" s="84"/>
      <c r="I354" s="85">
        <f t="shared" si="10"/>
        <v>0</v>
      </c>
      <c r="J354" s="86" t="s">
        <v>40</v>
      </c>
      <c r="K354" s="87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9"/>
      <c r="W354" s="87"/>
      <c r="X354" s="88"/>
      <c r="Y354" s="88"/>
      <c r="Z354" s="88"/>
      <c r="AA354" s="88"/>
      <c r="AB354" s="88"/>
      <c r="AC354" s="88"/>
      <c r="AD354" s="88"/>
      <c r="AE354" s="88"/>
      <c r="AF354" s="88"/>
      <c r="AG354" s="88"/>
      <c r="AH354" s="89"/>
      <c r="AI354" s="87"/>
      <c r="AJ354" s="88"/>
      <c r="AK354" s="88"/>
      <c r="AL354" s="88"/>
      <c r="AM354" s="88"/>
      <c r="AN354" s="88"/>
      <c r="AO354" s="88"/>
      <c r="AP354" s="88"/>
      <c r="AQ354" s="88"/>
      <c r="AR354" s="88"/>
      <c r="AS354" s="88"/>
      <c r="AT354" s="89"/>
      <c r="AU354" s="90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2"/>
      <c r="BG354" s="61"/>
    </row>
    <row r="355" spans="2:59" ht="27.75" customHeight="1">
      <c r="C355" s="82"/>
      <c r="D355" s="82"/>
      <c r="E355" s="82"/>
      <c r="F355" s="82"/>
      <c r="G355" s="83"/>
      <c r="H355" s="84"/>
      <c r="I355" s="85">
        <f t="shared" si="10"/>
        <v>0</v>
      </c>
      <c r="J355" s="86" t="s">
        <v>40</v>
      </c>
      <c r="K355" s="87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9"/>
      <c r="W355" s="87"/>
      <c r="X355" s="88"/>
      <c r="Y355" s="88"/>
      <c r="Z355" s="88"/>
      <c r="AA355" s="88"/>
      <c r="AB355" s="88"/>
      <c r="AC355" s="88"/>
      <c r="AD355" s="88"/>
      <c r="AE355" s="88"/>
      <c r="AF355" s="88"/>
      <c r="AG355" s="88"/>
      <c r="AH355" s="89"/>
      <c r="AI355" s="87"/>
      <c r="AJ355" s="88"/>
      <c r="AK355" s="88"/>
      <c r="AL355" s="88"/>
      <c r="AM355" s="88"/>
      <c r="AN355" s="88"/>
      <c r="AO355" s="88"/>
      <c r="AP355" s="88"/>
      <c r="AQ355" s="88"/>
      <c r="AR355" s="88"/>
      <c r="AS355" s="88"/>
      <c r="AT355" s="89"/>
      <c r="AU355" s="90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2"/>
      <c r="BG355" s="61"/>
    </row>
    <row r="356" spans="2:59" ht="27.75" customHeight="1">
      <c r="C356" s="82"/>
      <c r="D356" s="82"/>
      <c r="E356" s="82"/>
      <c r="F356" s="82"/>
      <c r="G356" s="83"/>
      <c r="H356" s="84"/>
      <c r="I356" s="85">
        <f t="shared" si="10"/>
        <v>0</v>
      </c>
      <c r="J356" s="86" t="s">
        <v>40</v>
      </c>
      <c r="K356" s="87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9"/>
      <c r="W356" s="87"/>
      <c r="X356" s="88"/>
      <c r="Y356" s="88"/>
      <c r="Z356" s="88"/>
      <c r="AA356" s="88"/>
      <c r="AB356" s="88"/>
      <c r="AC356" s="88"/>
      <c r="AD356" s="88"/>
      <c r="AE356" s="88"/>
      <c r="AF356" s="88"/>
      <c r="AG356" s="88"/>
      <c r="AH356" s="89"/>
      <c r="AI356" s="87"/>
      <c r="AJ356" s="88"/>
      <c r="AK356" s="88"/>
      <c r="AL356" s="88"/>
      <c r="AM356" s="88"/>
      <c r="AN356" s="88"/>
      <c r="AO356" s="88"/>
      <c r="AP356" s="88"/>
      <c r="AQ356" s="88"/>
      <c r="AR356" s="88"/>
      <c r="AS356" s="88"/>
      <c r="AT356" s="89"/>
      <c r="AU356" s="90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2"/>
      <c r="BG356" s="61"/>
    </row>
    <row r="357" spans="2:59" ht="27.75" customHeight="1">
      <c r="C357" s="82"/>
      <c r="D357" s="82"/>
      <c r="E357" s="82"/>
      <c r="F357" s="82"/>
      <c r="G357" s="83"/>
      <c r="H357" s="84"/>
      <c r="I357" s="85">
        <f t="shared" si="10"/>
        <v>0</v>
      </c>
      <c r="J357" s="86" t="s">
        <v>40</v>
      </c>
      <c r="K357" s="87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9"/>
      <c r="W357" s="87"/>
      <c r="X357" s="88"/>
      <c r="Y357" s="88"/>
      <c r="Z357" s="88"/>
      <c r="AA357" s="88"/>
      <c r="AB357" s="88"/>
      <c r="AC357" s="88"/>
      <c r="AD357" s="88"/>
      <c r="AE357" s="88"/>
      <c r="AF357" s="88"/>
      <c r="AG357" s="88"/>
      <c r="AH357" s="89"/>
      <c r="AI357" s="87"/>
      <c r="AJ357" s="88"/>
      <c r="AK357" s="88"/>
      <c r="AL357" s="88"/>
      <c r="AM357" s="88"/>
      <c r="AN357" s="88"/>
      <c r="AO357" s="88"/>
      <c r="AP357" s="88"/>
      <c r="AQ357" s="88"/>
      <c r="AR357" s="88"/>
      <c r="AS357" s="88"/>
      <c r="AT357" s="89"/>
      <c r="AU357" s="90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2"/>
      <c r="BG357" s="61"/>
    </row>
    <row r="358" spans="2:59" ht="27.75" customHeight="1">
      <c r="C358" s="82"/>
      <c r="D358" s="82"/>
      <c r="E358" s="82"/>
      <c r="F358" s="82"/>
      <c r="G358" s="83"/>
      <c r="H358" s="84"/>
      <c r="I358" s="85">
        <f t="shared" si="10"/>
        <v>0</v>
      </c>
      <c r="J358" s="86" t="s">
        <v>40</v>
      </c>
      <c r="K358" s="87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9"/>
      <c r="W358" s="87"/>
      <c r="X358" s="88"/>
      <c r="Y358" s="88"/>
      <c r="Z358" s="88"/>
      <c r="AA358" s="88"/>
      <c r="AB358" s="88"/>
      <c r="AC358" s="88"/>
      <c r="AD358" s="88"/>
      <c r="AE358" s="88"/>
      <c r="AF358" s="88"/>
      <c r="AG358" s="88"/>
      <c r="AH358" s="89"/>
      <c r="AI358" s="87"/>
      <c r="AJ358" s="88"/>
      <c r="AK358" s="88"/>
      <c r="AL358" s="88"/>
      <c r="AM358" s="88"/>
      <c r="AN358" s="88"/>
      <c r="AO358" s="88"/>
      <c r="AP358" s="88"/>
      <c r="AQ358" s="88"/>
      <c r="AR358" s="88"/>
      <c r="AS358" s="88"/>
      <c r="AT358" s="89"/>
      <c r="AU358" s="90"/>
      <c r="AV358" s="91"/>
      <c r="AW358" s="91"/>
      <c r="AX358" s="91"/>
      <c r="AY358" s="91"/>
      <c r="AZ358" s="91"/>
      <c r="BA358" s="91"/>
      <c r="BB358" s="91"/>
      <c r="BC358" s="91"/>
      <c r="BD358" s="91"/>
      <c r="BE358" s="91"/>
      <c r="BF358" s="92"/>
      <c r="BG358" s="61"/>
    </row>
    <row r="359" spans="2:59" ht="27.75" customHeight="1">
      <c r="C359" s="82"/>
      <c r="D359" s="82"/>
      <c r="E359" s="82"/>
      <c r="F359" s="82"/>
      <c r="G359" s="83"/>
      <c r="H359" s="84"/>
      <c r="I359" s="85">
        <f t="shared" si="10"/>
        <v>0</v>
      </c>
      <c r="J359" s="86" t="s">
        <v>40</v>
      </c>
      <c r="K359" s="87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9"/>
      <c r="W359" s="87"/>
      <c r="X359" s="88"/>
      <c r="Y359" s="88"/>
      <c r="Z359" s="88"/>
      <c r="AA359" s="88"/>
      <c r="AB359" s="88"/>
      <c r="AC359" s="88"/>
      <c r="AD359" s="88"/>
      <c r="AE359" s="88"/>
      <c r="AF359" s="88"/>
      <c r="AG359" s="88"/>
      <c r="AH359" s="89"/>
      <c r="AI359" s="87"/>
      <c r="AJ359" s="88"/>
      <c r="AK359" s="88"/>
      <c r="AL359" s="88"/>
      <c r="AM359" s="88"/>
      <c r="AN359" s="88"/>
      <c r="AO359" s="88"/>
      <c r="AP359" s="88"/>
      <c r="AQ359" s="88"/>
      <c r="AR359" s="88"/>
      <c r="AS359" s="88"/>
      <c r="AT359" s="89"/>
      <c r="AU359" s="90"/>
      <c r="AV359" s="91"/>
      <c r="AW359" s="91"/>
      <c r="AX359" s="91"/>
      <c r="AY359" s="91"/>
      <c r="AZ359" s="91"/>
      <c r="BA359" s="91"/>
      <c r="BB359" s="91"/>
      <c r="BC359" s="91"/>
      <c r="BD359" s="91"/>
      <c r="BE359" s="91"/>
      <c r="BF359" s="92"/>
      <c r="BG359" s="61"/>
    </row>
    <row r="360" spans="2:59" ht="27.75" customHeight="1">
      <c r="C360" s="82"/>
      <c r="D360" s="82"/>
      <c r="E360" s="82"/>
      <c r="F360" s="82"/>
      <c r="G360" s="83"/>
      <c r="H360" s="84"/>
      <c r="I360" s="85">
        <f t="shared" si="10"/>
        <v>0</v>
      </c>
      <c r="J360" s="86" t="s">
        <v>40</v>
      </c>
      <c r="K360" s="87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9"/>
      <c r="W360" s="87"/>
      <c r="X360" s="88"/>
      <c r="Y360" s="88"/>
      <c r="Z360" s="88"/>
      <c r="AA360" s="88"/>
      <c r="AB360" s="88"/>
      <c r="AC360" s="88"/>
      <c r="AD360" s="88"/>
      <c r="AE360" s="88"/>
      <c r="AF360" s="88"/>
      <c r="AG360" s="88"/>
      <c r="AH360" s="89"/>
      <c r="AI360" s="87"/>
      <c r="AJ360" s="88"/>
      <c r="AK360" s="88"/>
      <c r="AL360" s="88"/>
      <c r="AM360" s="88"/>
      <c r="AN360" s="88"/>
      <c r="AO360" s="88"/>
      <c r="AP360" s="88"/>
      <c r="AQ360" s="88"/>
      <c r="AR360" s="88"/>
      <c r="AS360" s="88"/>
      <c r="AT360" s="89"/>
      <c r="AU360" s="90"/>
      <c r="AV360" s="91"/>
      <c r="AW360" s="91"/>
      <c r="AX360" s="91"/>
      <c r="AY360" s="91"/>
      <c r="AZ360" s="91"/>
      <c r="BA360" s="91"/>
      <c r="BB360" s="91"/>
      <c r="BC360" s="91"/>
      <c r="BD360" s="91"/>
      <c r="BE360" s="91"/>
      <c r="BF360" s="92"/>
      <c r="BG360" s="61">
        <f t="shared" si="11"/>
        <v>0</v>
      </c>
    </row>
    <row r="361" spans="2:59" ht="27.75" customHeight="1">
      <c r="C361" s="82"/>
      <c r="D361" s="82"/>
      <c r="E361" s="82"/>
      <c r="F361" s="82"/>
      <c r="G361" s="83"/>
      <c r="H361" s="84"/>
      <c r="I361" s="85">
        <f t="shared" si="10"/>
        <v>0</v>
      </c>
      <c r="J361" s="86" t="s">
        <v>40</v>
      </c>
      <c r="K361" s="87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9"/>
      <c r="W361" s="87"/>
      <c r="X361" s="88"/>
      <c r="Y361" s="88"/>
      <c r="Z361" s="88"/>
      <c r="AA361" s="88"/>
      <c r="AB361" s="88"/>
      <c r="AC361" s="88"/>
      <c r="AD361" s="88"/>
      <c r="AE361" s="88"/>
      <c r="AF361" s="88"/>
      <c r="AG361" s="88"/>
      <c r="AH361" s="89"/>
      <c r="AI361" s="87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9"/>
      <c r="AU361" s="90"/>
      <c r="AV361" s="91"/>
      <c r="AW361" s="91"/>
      <c r="AX361" s="91"/>
      <c r="AY361" s="91"/>
      <c r="AZ361" s="91"/>
      <c r="BA361" s="91"/>
      <c r="BB361" s="91"/>
      <c r="BC361" s="91"/>
      <c r="BD361" s="91"/>
      <c r="BE361" s="91"/>
      <c r="BF361" s="92"/>
      <c r="BG361" s="61">
        <f t="shared" si="11"/>
        <v>0</v>
      </c>
    </row>
    <row r="362" spans="2:59" ht="27.75" customHeight="1" thickBot="1">
      <c r="C362" s="93"/>
      <c r="D362" s="93"/>
      <c r="E362" s="93"/>
      <c r="F362" s="93"/>
      <c r="G362" s="94"/>
      <c r="H362" s="95"/>
      <c r="I362" s="96">
        <f t="shared" si="10"/>
        <v>0</v>
      </c>
      <c r="J362" s="97" t="s">
        <v>40</v>
      </c>
      <c r="K362" s="98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100"/>
      <c r="W362" s="98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100"/>
      <c r="AI362" s="98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100"/>
      <c r="AU362" s="98"/>
      <c r="AV362" s="99"/>
      <c r="AW362" s="99"/>
      <c r="AX362" s="99"/>
      <c r="AY362" s="99"/>
      <c r="AZ362" s="99"/>
      <c r="BA362" s="99"/>
      <c r="BB362" s="99"/>
      <c r="BC362" s="99"/>
      <c r="BD362" s="99"/>
      <c r="BE362" s="99"/>
      <c r="BF362" s="100"/>
      <c r="BG362" s="61">
        <f t="shared" si="11"/>
        <v>0</v>
      </c>
    </row>
    <row r="363" spans="2:59" ht="15" customHeight="1">
      <c r="B363"/>
      <c r="C363"/>
      <c r="D363"/>
      <c r="E363"/>
      <c r="F363"/>
      <c r="G363"/>
      <c r="H363"/>
      <c r="I363" s="101">
        <f>SUM(I9:I362)</f>
        <v>0</v>
      </c>
      <c r="J363" s="8"/>
      <c r="K363" s="102">
        <f>SUM(K9:K362)</f>
        <v>0</v>
      </c>
      <c r="L363" s="102">
        <f>SUM(L9:L362)</f>
        <v>0</v>
      </c>
      <c r="M363" s="102">
        <f>SUM(M9:M362)</f>
        <v>0</v>
      </c>
      <c r="N363" s="102">
        <f>SUM(N9:N362)</f>
        <v>0</v>
      </c>
      <c r="O363" s="102">
        <f>SUM(O9:O362)</f>
        <v>0</v>
      </c>
      <c r="P363" s="102">
        <f>SUM(P9:P362)</f>
        <v>0</v>
      </c>
      <c r="Q363" s="102">
        <f>SUM(Q9:Q362)</f>
        <v>0</v>
      </c>
      <c r="R363" s="102">
        <f>SUM(R9:R362)</f>
        <v>0</v>
      </c>
      <c r="S363" s="102">
        <f>SUM(S9:S362)</f>
        <v>0</v>
      </c>
      <c r="T363" s="102">
        <f>SUM(T9:T362)</f>
        <v>0</v>
      </c>
      <c r="U363" s="102">
        <f>SUM(U9:U362)</f>
        <v>0</v>
      </c>
      <c r="V363" s="102">
        <f>SUM(V9:V362)</f>
        <v>0</v>
      </c>
      <c r="W363" s="102">
        <f>SUM(W9:W362)</f>
        <v>0</v>
      </c>
      <c r="X363" s="102">
        <f>SUM(X9:X362)</f>
        <v>0</v>
      </c>
      <c r="Y363" s="102">
        <f>SUM(Y9:Y362)</f>
        <v>0</v>
      </c>
      <c r="Z363" s="102">
        <f>SUM(Z9:Z362)</f>
        <v>0</v>
      </c>
      <c r="AA363" s="102">
        <f>SUM(AA9:AA362)</f>
        <v>0</v>
      </c>
      <c r="AB363" s="102">
        <f>SUM(AB9:AB362)</f>
        <v>0</v>
      </c>
      <c r="AC363" s="102">
        <f>SUM(AC9:AC362)</f>
        <v>0</v>
      </c>
      <c r="AD363" s="102">
        <f>SUM(AD9:AD362)</f>
        <v>0</v>
      </c>
      <c r="AE363" s="102">
        <f>SUM(AE9:AE362)</f>
        <v>0</v>
      </c>
      <c r="AF363" s="102">
        <f>SUM(AF9:AF362)</f>
        <v>0</v>
      </c>
      <c r="AG363" s="102">
        <f>SUM(AG9:AG362)</f>
        <v>0</v>
      </c>
      <c r="AH363" s="102">
        <f>SUM(AH9:AH362)</f>
        <v>0</v>
      </c>
      <c r="AI363" s="102">
        <f>SUM(AI9:AI362)</f>
        <v>0</v>
      </c>
      <c r="AJ363" s="102">
        <f>SUM(AJ9:AJ362)</f>
        <v>0</v>
      </c>
      <c r="AK363" s="102">
        <f>SUM(AK9:AK362)</f>
        <v>0</v>
      </c>
      <c r="AL363" s="102">
        <f>SUM(AL9:AL362)</f>
        <v>0</v>
      </c>
      <c r="AM363" s="102">
        <f>SUM(AM9:AM362)</f>
        <v>0</v>
      </c>
      <c r="AN363" s="102">
        <f>SUM(AN9:AN362)</f>
        <v>0</v>
      </c>
      <c r="AO363" s="102">
        <f>SUM(AO9:AO362)</f>
        <v>0</v>
      </c>
      <c r="AP363" s="102">
        <f>SUM(AP9:AP362)</f>
        <v>0</v>
      </c>
      <c r="AQ363" s="102">
        <f>SUM(AQ9:AQ362)</f>
        <v>0</v>
      </c>
      <c r="AR363" s="102">
        <f>SUM(AR9:AR362)</f>
        <v>0</v>
      </c>
      <c r="AS363" s="102">
        <f>SUM(AS9:AS362)</f>
        <v>0</v>
      </c>
      <c r="AT363" s="102">
        <f>SUM(AT9:AT362)</f>
        <v>0</v>
      </c>
      <c r="AU363" s="102">
        <f>SUM(AU9:AU362)</f>
        <v>0</v>
      </c>
      <c r="AV363" s="102">
        <f>SUM(AV9:AV362)</f>
        <v>0</v>
      </c>
      <c r="AW363" s="102">
        <f>SUM(AW9:AW362)</f>
        <v>0</v>
      </c>
      <c r="AX363" s="102">
        <f>SUM(AX9:AX362)</f>
        <v>0</v>
      </c>
      <c r="AY363" s="102">
        <f>SUM(AY9:AY362)</f>
        <v>0</v>
      </c>
      <c r="AZ363" s="102">
        <f>SUM(AZ9:AZ362)</f>
        <v>0</v>
      </c>
      <c r="BA363" s="102">
        <f>SUM(BA9:BA362)</f>
        <v>0</v>
      </c>
      <c r="BB363" s="102">
        <f>SUM(BB9:BB362)</f>
        <v>0</v>
      </c>
      <c r="BC363" s="102">
        <f>SUM(BC9:BC362)</f>
        <v>0</v>
      </c>
      <c r="BD363" s="102">
        <f>SUM(BD9:BD362)</f>
        <v>0</v>
      </c>
      <c r="BE363" s="102">
        <f>SUM(BE9:BE362)</f>
        <v>0</v>
      </c>
      <c r="BF363" s="102">
        <f>SUM(BF9:BF362)</f>
        <v>0</v>
      </c>
      <c r="BG363" s="103">
        <f>SUM(K363:BF363)</f>
        <v>0</v>
      </c>
    </row>
    <row r="364" spans="2:59" ht="15" customHeight="1">
      <c r="B364"/>
      <c r="C364"/>
      <c r="D364"/>
      <c r="E364"/>
      <c r="F364"/>
      <c r="G364"/>
      <c r="H364"/>
      <c r="I364" s="104"/>
      <c r="J364" s="12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103"/>
    </row>
    <row r="365" spans="2:59" ht="15" customHeight="1">
      <c r="B365"/>
      <c r="C365"/>
      <c r="D365"/>
      <c r="E365"/>
      <c r="F365"/>
      <c r="G365"/>
      <c r="H365"/>
      <c r="I365" s="105"/>
      <c r="J365" s="12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103"/>
    </row>
    <row r="366" spans="2:59" ht="15" customHeight="1">
      <c r="B366"/>
      <c r="C366"/>
      <c r="D366"/>
      <c r="E366"/>
      <c r="F366"/>
      <c r="G366"/>
      <c r="H366"/>
      <c r="I366" s="105"/>
      <c r="J366" s="12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103"/>
    </row>
    <row r="367" spans="2:59" ht="15" customHeight="1">
      <c r="B367"/>
      <c r="C367"/>
      <c r="D367"/>
      <c r="E367"/>
      <c r="F367"/>
      <c r="G367"/>
      <c r="H367"/>
      <c r="I367" s="105"/>
      <c r="J367" s="12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103"/>
    </row>
    <row r="368" spans="2:59" ht="15" customHeight="1">
      <c r="B368"/>
      <c r="C368"/>
      <c r="D368"/>
      <c r="E368"/>
      <c r="F368"/>
      <c r="G368"/>
      <c r="H368"/>
      <c r="I368" s="105"/>
      <c r="J368" s="12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103"/>
    </row>
    <row r="369" spans="2:60" ht="15" customHeight="1">
      <c r="B369"/>
      <c r="C369"/>
      <c r="D369"/>
      <c r="E369"/>
      <c r="F369"/>
      <c r="G369"/>
      <c r="H369"/>
      <c r="I369" s="106"/>
      <c r="J369" s="107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  <c r="AI369" s="108"/>
      <c r="AJ369" s="108"/>
      <c r="AK369" s="108"/>
      <c r="AL369" s="108"/>
      <c r="AM369" s="108"/>
      <c r="AN369" s="108"/>
      <c r="AO369" s="108"/>
      <c r="AP369" s="108"/>
      <c r="AQ369" s="108"/>
      <c r="AR369" s="108"/>
      <c r="AS369" s="108"/>
      <c r="AT369" s="108"/>
      <c r="AU369" s="108"/>
      <c r="AV369" s="108"/>
      <c r="AW369" s="108"/>
      <c r="AX369" s="108"/>
      <c r="AY369" s="108"/>
      <c r="AZ369" s="108"/>
      <c r="BA369" s="108"/>
      <c r="BB369" s="108"/>
      <c r="BC369" s="108"/>
      <c r="BD369" s="108"/>
      <c r="BE369" s="108"/>
      <c r="BF369" s="108"/>
    </row>
    <row r="370" spans="2:60" ht="15" customHeight="1">
      <c r="B370"/>
      <c r="C370"/>
      <c r="D370"/>
      <c r="E370"/>
      <c r="F370"/>
      <c r="G370"/>
      <c r="H370"/>
      <c r="I370" s="106"/>
      <c r="J370" s="107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108"/>
      <c r="BB370" s="108"/>
      <c r="BC370" s="108"/>
      <c r="BD370" s="108"/>
      <c r="BE370" s="108"/>
      <c r="BF370" s="108"/>
    </row>
    <row r="371" spans="2:60" ht="15" customHeight="1">
      <c r="B371"/>
      <c r="C371"/>
      <c r="D371"/>
      <c r="E371"/>
      <c r="F371"/>
      <c r="G371"/>
      <c r="H371"/>
      <c r="I371" s="106"/>
      <c r="J371" s="107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  <c r="AI371" s="108"/>
      <c r="AJ371" s="108"/>
      <c r="AK371" s="108"/>
      <c r="AL371" s="108"/>
      <c r="AM371" s="108"/>
      <c r="AN371" s="108"/>
      <c r="AO371" s="108"/>
      <c r="AP371" s="108"/>
      <c r="AQ371" s="108"/>
      <c r="AR371" s="108"/>
      <c r="AS371" s="108"/>
      <c r="AT371" s="108"/>
      <c r="AU371" s="108"/>
      <c r="AV371" s="108"/>
      <c r="AW371" s="108"/>
      <c r="AX371" s="108"/>
      <c r="AY371" s="108"/>
      <c r="AZ371" s="108"/>
      <c r="BA371" s="108"/>
      <c r="BB371" s="108"/>
      <c r="BC371" s="108"/>
      <c r="BD371" s="108"/>
      <c r="BE371" s="108"/>
      <c r="BF371" s="108"/>
    </row>
    <row r="372" spans="2:60" ht="15" customHeight="1">
      <c r="B372"/>
      <c r="C372"/>
      <c r="D372"/>
      <c r="E372"/>
      <c r="F372"/>
      <c r="G372" s="108"/>
      <c r="H372"/>
      <c r="I372" s="106"/>
      <c r="J372" s="107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8"/>
      <c r="AP372" s="108"/>
      <c r="AQ372" s="108"/>
      <c r="AR372" s="108"/>
      <c r="AS372" s="108"/>
      <c r="AT372" s="108"/>
      <c r="AU372" s="108"/>
      <c r="AV372" s="108"/>
      <c r="AW372" s="108"/>
      <c r="AX372" s="108"/>
      <c r="AY372" s="108"/>
      <c r="AZ372" s="108"/>
      <c r="BA372" s="108"/>
      <c r="BB372" s="108"/>
      <c r="BC372" s="108"/>
      <c r="BD372" s="108"/>
      <c r="BE372" s="108"/>
      <c r="BF372" s="108"/>
    </row>
    <row r="373" spans="2:60" ht="15" customHeight="1">
      <c r="B373"/>
      <c r="C373"/>
      <c r="D373"/>
      <c r="E373"/>
      <c r="F373"/>
      <c r="G373"/>
      <c r="H373"/>
      <c r="I373" s="109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BG373" s="110"/>
    </row>
    <row r="374" spans="2:60" ht="15" customHeight="1">
      <c r="B374"/>
      <c r="C374"/>
      <c r="D374"/>
      <c r="E374"/>
      <c r="F374"/>
      <c r="G374"/>
      <c r="H374"/>
      <c r="I374" s="109"/>
      <c r="BG374" s="111"/>
    </row>
    <row r="375" spans="2:60" ht="15" customHeight="1">
      <c r="B375"/>
      <c r="C375"/>
      <c r="D375"/>
      <c r="E375"/>
      <c r="F375"/>
      <c r="G375"/>
      <c r="H375"/>
      <c r="I375" s="109"/>
    </row>
    <row r="376" spans="2:60" ht="15" customHeight="1">
      <c r="B376"/>
      <c r="C376"/>
      <c r="D376"/>
      <c r="E376"/>
      <c r="F376"/>
      <c r="G376"/>
      <c r="H376"/>
      <c r="I376" s="109"/>
      <c r="BH376" s="111"/>
    </row>
    <row r="377" spans="2:60" ht="15" customHeight="1">
      <c r="B377"/>
      <c r="C377"/>
      <c r="D377"/>
      <c r="E377"/>
      <c r="F377"/>
      <c r="G377"/>
      <c r="H377"/>
      <c r="I377" s="109"/>
    </row>
    <row r="378" spans="2:60" ht="15" customHeight="1">
      <c r="B378"/>
      <c r="C378"/>
      <c r="D378"/>
      <c r="E378"/>
      <c r="F378"/>
      <c r="G378"/>
      <c r="H378"/>
      <c r="I378" s="109"/>
    </row>
    <row r="379" spans="2:60" ht="15" customHeight="1">
      <c r="B379"/>
      <c r="C379"/>
      <c r="D379"/>
      <c r="E379"/>
      <c r="F379"/>
      <c r="G379"/>
      <c r="H379"/>
      <c r="I379" s="109"/>
    </row>
    <row r="380" spans="2:60" ht="15" customHeight="1">
      <c r="B380"/>
      <c r="C380"/>
      <c r="D380"/>
      <c r="E380"/>
      <c r="F380"/>
      <c r="G380"/>
      <c r="H380"/>
      <c r="I380" s="109"/>
    </row>
    <row r="381" spans="2:60" ht="15" customHeight="1">
      <c r="B381"/>
      <c r="C381"/>
      <c r="D381"/>
      <c r="E381"/>
      <c r="F381"/>
      <c r="G381"/>
      <c r="H381"/>
      <c r="I381" s="109"/>
    </row>
    <row r="382" spans="2:60" ht="15" customHeight="1">
      <c r="B382"/>
      <c r="C382"/>
      <c r="D382"/>
      <c r="E382"/>
      <c r="F382"/>
      <c r="G382"/>
      <c r="H382"/>
      <c r="I382" s="109"/>
    </row>
    <row r="383" spans="2:60" ht="15" customHeight="1">
      <c r="B383"/>
      <c r="C383"/>
      <c r="D383"/>
      <c r="E383"/>
      <c r="F383"/>
      <c r="G383"/>
      <c r="H383"/>
      <c r="I383" s="109"/>
    </row>
    <row r="384" spans="2:60" ht="15" customHeight="1">
      <c r="B384"/>
      <c r="C384"/>
      <c r="D384"/>
      <c r="E384"/>
      <c r="F384"/>
      <c r="G384"/>
      <c r="H384"/>
      <c r="I384" s="109"/>
    </row>
    <row r="385" spans="2:9" ht="15" customHeight="1">
      <c r="B385"/>
      <c r="C385"/>
      <c r="D385"/>
      <c r="E385"/>
      <c r="F385"/>
      <c r="G385"/>
      <c r="H385"/>
      <c r="I385" s="109"/>
    </row>
    <row r="386" spans="2:9" ht="15" customHeight="1">
      <c r="B386"/>
      <c r="C386"/>
      <c r="D386"/>
      <c r="E386"/>
      <c r="F386"/>
      <c r="G386"/>
      <c r="H386"/>
      <c r="I386" s="109"/>
    </row>
    <row r="387" spans="2:9" ht="15" customHeight="1">
      <c r="B387"/>
      <c r="C387"/>
      <c r="D387"/>
      <c r="E387"/>
      <c r="F387"/>
      <c r="G387"/>
      <c r="H387"/>
      <c r="I387" s="109"/>
    </row>
    <row r="388" spans="2:9" ht="15" customHeight="1">
      <c r="B388"/>
      <c r="C388"/>
      <c r="D388"/>
      <c r="E388"/>
      <c r="F388"/>
      <c r="G388"/>
      <c r="H388"/>
      <c r="I388" s="109"/>
    </row>
    <row r="389" spans="2:9" ht="15" customHeight="1">
      <c r="B389"/>
      <c r="C389"/>
      <c r="D389"/>
      <c r="E389"/>
      <c r="F389"/>
      <c r="G389"/>
      <c r="H389"/>
      <c r="I389" s="109"/>
    </row>
    <row r="390" spans="2:9" ht="15" customHeight="1">
      <c r="B390"/>
      <c r="C390"/>
      <c r="D390"/>
      <c r="E390"/>
      <c r="F390"/>
      <c r="G390"/>
      <c r="H390"/>
      <c r="I390" s="109"/>
    </row>
    <row r="391" spans="2:9" ht="15" customHeight="1">
      <c r="B391"/>
      <c r="C391"/>
      <c r="D391"/>
      <c r="E391"/>
      <c r="F391"/>
      <c r="G391"/>
      <c r="H391"/>
      <c r="I391" s="109"/>
    </row>
    <row r="392" spans="2:9" ht="15" customHeight="1">
      <c r="B392"/>
      <c r="C392"/>
      <c r="D392"/>
      <c r="E392"/>
      <c r="F392"/>
      <c r="G392"/>
      <c r="H392"/>
      <c r="I392" s="109"/>
    </row>
    <row r="393" spans="2:9" ht="15" customHeight="1">
      <c r="B393"/>
      <c r="C393"/>
      <c r="D393"/>
      <c r="E393"/>
      <c r="F393"/>
      <c r="G393"/>
      <c r="H393"/>
      <c r="I393" s="109"/>
    </row>
    <row r="394" spans="2:9" ht="15" customHeight="1">
      <c r="B394"/>
      <c r="C394"/>
      <c r="D394"/>
      <c r="E394"/>
      <c r="F394"/>
      <c r="G394"/>
      <c r="H394"/>
      <c r="I394" s="109"/>
    </row>
    <row r="395" spans="2:9" ht="15" customHeight="1">
      <c r="B395"/>
      <c r="C395"/>
      <c r="D395"/>
      <c r="E395"/>
      <c r="F395"/>
      <c r="G395"/>
      <c r="H395"/>
      <c r="I395" s="109"/>
    </row>
    <row r="396" spans="2:9" ht="15" customHeight="1">
      <c r="B396"/>
      <c r="C396"/>
      <c r="D396"/>
      <c r="E396"/>
      <c r="F396"/>
      <c r="G396"/>
      <c r="H396"/>
      <c r="I396" s="109"/>
    </row>
    <row r="397" spans="2:9" ht="15" customHeight="1">
      <c r="B397"/>
      <c r="C397"/>
      <c r="D397"/>
      <c r="E397"/>
      <c r="F397"/>
      <c r="G397"/>
      <c r="H397"/>
      <c r="I397" s="109"/>
    </row>
    <row r="398" spans="2:9" ht="15" customHeight="1">
      <c r="B398"/>
      <c r="C398"/>
      <c r="D398"/>
      <c r="E398"/>
      <c r="F398"/>
      <c r="G398"/>
      <c r="H398"/>
      <c r="I398" s="109"/>
    </row>
    <row r="399" spans="2:9" ht="15" customHeight="1">
      <c r="B399"/>
      <c r="C399"/>
      <c r="D399"/>
      <c r="E399"/>
      <c r="F399"/>
      <c r="G399"/>
      <c r="H399"/>
      <c r="I399" s="109"/>
    </row>
    <row r="400" spans="2:9" ht="15" customHeight="1">
      <c r="B400"/>
      <c r="C400"/>
      <c r="D400"/>
      <c r="E400"/>
      <c r="F400"/>
      <c r="G400"/>
      <c r="H400"/>
      <c r="I400" s="109"/>
    </row>
    <row r="401" spans="2:9" ht="15" customHeight="1">
      <c r="B401"/>
      <c r="C401"/>
      <c r="D401"/>
      <c r="E401"/>
      <c r="F401"/>
      <c r="G401"/>
      <c r="H401"/>
      <c r="I401" s="109"/>
    </row>
    <row r="402" spans="2:9" ht="15" customHeight="1">
      <c r="B402"/>
      <c r="C402"/>
      <c r="D402"/>
      <c r="E402"/>
      <c r="F402"/>
      <c r="G402"/>
      <c r="H402"/>
      <c r="I402" s="109"/>
    </row>
    <row r="403" spans="2:9" ht="15" customHeight="1">
      <c r="B403"/>
      <c r="C403"/>
      <c r="D403"/>
      <c r="E403"/>
      <c r="F403"/>
      <c r="G403"/>
      <c r="H403"/>
      <c r="I403" s="109"/>
    </row>
    <row r="404" spans="2:9" ht="15" customHeight="1">
      <c r="B404"/>
      <c r="C404"/>
      <c r="D404"/>
      <c r="E404"/>
      <c r="F404"/>
      <c r="G404"/>
      <c r="H404"/>
      <c r="I404" s="109"/>
    </row>
    <row r="405" spans="2:9" ht="15" customHeight="1">
      <c r="B405"/>
      <c r="C405"/>
      <c r="D405"/>
      <c r="E405"/>
      <c r="F405"/>
      <c r="G405"/>
      <c r="H405"/>
      <c r="I405" s="109"/>
    </row>
    <row r="406" spans="2:9" ht="15" customHeight="1">
      <c r="B406"/>
      <c r="C406"/>
      <c r="D406"/>
      <c r="E406"/>
      <c r="F406"/>
      <c r="G406"/>
      <c r="H406"/>
      <c r="I406" s="109"/>
    </row>
    <row r="407" spans="2:9" ht="15" customHeight="1">
      <c r="B407"/>
      <c r="C407"/>
      <c r="D407"/>
      <c r="E407"/>
      <c r="F407"/>
      <c r="G407"/>
      <c r="H407"/>
      <c r="I407" s="109"/>
    </row>
    <row r="408" spans="2:9" ht="15" customHeight="1">
      <c r="B408"/>
      <c r="C408"/>
      <c r="D408"/>
      <c r="E408"/>
      <c r="F408"/>
      <c r="G408"/>
      <c r="H408"/>
      <c r="I408" s="109"/>
    </row>
    <row r="409" spans="2:9" ht="15" customHeight="1">
      <c r="B409"/>
      <c r="C409"/>
      <c r="D409"/>
      <c r="E409"/>
      <c r="F409"/>
      <c r="G409"/>
      <c r="H409"/>
      <c r="I409" s="109"/>
    </row>
    <row r="410" spans="2:9" ht="15" customHeight="1">
      <c r="B410"/>
      <c r="C410"/>
      <c r="D410"/>
      <c r="E410"/>
      <c r="F410"/>
      <c r="G410"/>
      <c r="H410"/>
      <c r="I410" s="109"/>
    </row>
    <row r="413" spans="2:9" ht="15" customHeight="1">
      <c r="B413"/>
      <c r="C413"/>
      <c r="D413"/>
      <c r="E413"/>
      <c r="F413"/>
      <c r="G413"/>
      <c r="H413"/>
      <c r="I413" s="109"/>
    </row>
    <row r="414" spans="2:9" ht="15" customHeight="1">
      <c r="B414"/>
      <c r="C414"/>
      <c r="D414"/>
      <c r="E414"/>
      <c r="F414"/>
      <c r="G414"/>
      <c r="H414"/>
      <c r="I414" s="109"/>
    </row>
    <row r="415" spans="2:9" ht="15" customHeight="1">
      <c r="B415"/>
      <c r="C415"/>
      <c r="D415"/>
      <c r="E415"/>
      <c r="F415"/>
      <c r="G415"/>
      <c r="H415"/>
      <c r="I415" s="109"/>
    </row>
    <row r="416" spans="2:9" ht="15" customHeight="1">
      <c r="B416"/>
      <c r="C416"/>
      <c r="D416"/>
      <c r="E416"/>
      <c r="F416"/>
      <c r="G416"/>
      <c r="H416"/>
      <c r="I416" s="109"/>
    </row>
    <row r="417" spans="2:9" ht="15" customHeight="1">
      <c r="B417"/>
      <c r="C417"/>
      <c r="D417"/>
      <c r="E417"/>
      <c r="F417"/>
      <c r="G417"/>
      <c r="H417"/>
      <c r="I417" s="109"/>
    </row>
    <row r="418" spans="2:9" ht="15" customHeight="1">
      <c r="B418"/>
      <c r="C418"/>
      <c r="D418"/>
      <c r="E418"/>
      <c r="F418"/>
      <c r="G418"/>
      <c r="H418"/>
      <c r="I418" s="109"/>
    </row>
    <row r="421" spans="2:9" ht="15" customHeight="1">
      <c r="B421"/>
      <c r="C421"/>
      <c r="D421"/>
      <c r="E421"/>
      <c r="F421"/>
      <c r="G421"/>
      <c r="H421"/>
      <c r="I421" s="109"/>
    </row>
    <row r="422" spans="2:9" ht="15" customHeight="1">
      <c r="B422"/>
      <c r="C422"/>
      <c r="D422"/>
      <c r="E422"/>
      <c r="F422"/>
      <c r="G422"/>
      <c r="H422"/>
      <c r="I422" s="109"/>
    </row>
    <row r="423" spans="2:9" ht="15" customHeight="1">
      <c r="B423"/>
      <c r="C423"/>
      <c r="D423"/>
      <c r="E423"/>
      <c r="F423"/>
      <c r="G423"/>
      <c r="H423"/>
      <c r="I423" s="109"/>
    </row>
    <row r="424" spans="2:9" ht="15" customHeight="1">
      <c r="B424"/>
      <c r="C424"/>
      <c r="D424"/>
      <c r="E424"/>
      <c r="F424"/>
      <c r="G424"/>
      <c r="H424"/>
      <c r="I424" s="109"/>
    </row>
    <row r="425" spans="2:9" ht="15" customHeight="1">
      <c r="B425"/>
      <c r="C425"/>
      <c r="D425"/>
      <c r="E425"/>
      <c r="F425"/>
      <c r="G425"/>
      <c r="H425"/>
      <c r="I425" s="109"/>
    </row>
    <row r="426" spans="2:9" ht="15" customHeight="1">
      <c r="B426"/>
      <c r="C426"/>
      <c r="D426"/>
      <c r="E426"/>
      <c r="F426"/>
      <c r="G426"/>
      <c r="H426"/>
      <c r="I426" s="109"/>
    </row>
    <row r="427" spans="2:9" ht="15" customHeight="1">
      <c r="B427"/>
      <c r="C427"/>
      <c r="D427"/>
      <c r="E427"/>
      <c r="F427"/>
      <c r="G427"/>
      <c r="H427"/>
    </row>
    <row r="429" spans="2:9" ht="15" customHeight="1">
      <c r="B429"/>
      <c r="C429"/>
      <c r="D429"/>
      <c r="E429"/>
      <c r="F429"/>
      <c r="G429"/>
      <c r="H429"/>
      <c r="I429" s="109"/>
    </row>
    <row r="430" spans="2:9" ht="15" customHeight="1">
      <c r="B430"/>
      <c r="C430"/>
      <c r="D430"/>
      <c r="E430"/>
      <c r="F430"/>
      <c r="G430"/>
      <c r="H430"/>
      <c r="I430" s="109"/>
    </row>
    <row r="431" spans="2:9" ht="15" customHeight="1">
      <c r="B431"/>
      <c r="C431"/>
      <c r="D431"/>
      <c r="E431"/>
      <c r="F431"/>
      <c r="G431"/>
      <c r="H431"/>
      <c r="I431" s="109"/>
    </row>
    <row r="432" spans="2:9" ht="15" customHeight="1">
      <c r="B432"/>
      <c r="C432"/>
      <c r="D432"/>
      <c r="E432"/>
      <c r="F432"/>
      <c r="G432"/>
      <c r="H432"/>
      <c r="I432" s="109"/>
    </row>
    <row r="433" spans="2:9" ht="15" customHeight="1">
      <c r="B433"/>
      <c r="C433"/>
      <c r="D433"/>
      <c r="E433"/>
      <c r="F433"/>
      <c r="G433"/>
      <c r="H433"/>
      <c r="I433" s="109"/>
    </row>
    <row r="434" spans="2:9" ht="15" customHeight="1">
      <c r="B434"/>
      <c r="C434"/>
      <c r="D434"/>
      <c r="E434"/>
      <c r="F434"/>
      <c r="G434"/>
      <c r="H434"/>
      <c r="I434" s="109"/>
    </row>
    <row r="435" spans="2:9" ht="15" customHeight="1">
      <c r="B435"/>
      <c r="C435"/>
      <c r="D435"/>
      <c r="E435"/>
      <c r="F435"/>
      <c r="G435"/>
      <c r="H435"/>
      <c r="I435" s="109"/>
    </row>
    <row r="436" spans="2:9" ht="15" customHeight="1">
      <c r="B436"/>
      <c r="C436"/>
      <c r="D436"/>
      <c r="E436"/>
      <c r="F436"/>
      <c r="G436"/>
      <c r="H436"/>
      <c r="I436" s="109"/>
    </row>
    <row r="437" spans="2:9" ht="15" customHeight="1">
      <c r="B437"/>
      <c r="C437"/>
      <c r="D437"/>
      <c r="E437"/>
      <c r="F437"/>
      <c r="G437"/>
      <c r="H437"/>
      <c r="I437" s="109"/>
    </row>
    <row r="438" spans="2:9" ht="15" customHeight="1">
      <c r="B438"/>
      <c r="C438"/>
      <c r="D438"/>
      <c r="E438"/>
      <c r="F438"/>
      <c r="G438"/>
      <c r="H438"/>
      <c r="I438" s="109"/>
    </row>
    <row r="439" spans="2:9" ht="15" customHeight="1">
      <c r="B439"/>
      <c r="C439"/>
      <c r="D439"/>
      <c r="E439"/>
      <c r="F439"/>
      <c r="G439"/>
      <c r="H439"/>
      <c r="I439" s="109"/>
    </row>
    <row r="440" spans="2:9" ht="15" customHeight="1">
      <c r="B440"/>
      <c r="C440"/>
      <c r="D440"/>
      <c r="E440"/>
      <c r="F440"/>
      <c r="G440"/>
      <c r="H440"/>
      <c r="I440" s="109"/>
    </row>
    <row r="441" spans="2:9" ht="15" customHeight="1">
      <c r="B441"/>
      <c r="C441"/>
      <c r="D441"/>
      <c r="E441"/>
      <c r="F441"/>
      <c r="G441"/>
      <c r="H441"/>
      <c r="I441" s="109"/>
    </row>
    <row r="442" spans="2:9" ht="15" customHeight="1">
      <c r="B442"/>
      <c r="C442"/>
      <c r="D442"/>
      <c r="E442"/>
      <c r="F442"/>
      <c r="G442"/>
      <c r="H442"/>
      <c r="I442" s="109"/>
    </row>
    <row r="443" spans="2:9" ht="15" customHeight="1">
      <c r="B443"/>
      <c r="C443"/>
      <c r="D443"/>
      <c r="E443"/>
      <c r="F443"/>
      <c r="G443"/>
      <c r="H443"/>
      <c r="I443" s="109"/>
    </row>
    <row r="444" spans="2:9" ht="15" customHeight="1">
      <c r="B444"/>
      <c r="C444"/>
      <c r="D444"/>
      <c r="E444"/>
      <c r="F444"/>
      <c r="G444"/>
      <c r="H444"/>
      <c r="I444" s="109"/>
    </row>
    <row r="445" spans="2:9" ht="15" customHeight="1">
      <c r="B445"/>
      <c r="C445"/>
      <c r="D445"/>
      <c r="E445"/>
      <c r="F445"/>
      <c r="G445"/>
      <c r="H445"/>
      <c r="I445" s="109"/>
    </row>
    <row r="446" spans="2:9" ht="15" customHeight="1">
      <c r="B446"/>
      <c r="C446"/>
      <c r="D446"/>
      <c r="E446"/>
      <c r="F446"/>
      <c r="G446"/>
      <c r="H446"/>
      <c r="I446" s="109"/>
    </row>
    <row r="447" spans="2:9" ht="15" customHeight="1">
      <c r="B447"/>
      <c r="C447"/>
      <c r="D447"/>
      <c r="E447"/>
      <c r="F447"/>
      <c r="G447"/>
      <c r="H447"/>
      <c r="I447" s="109"/>
    </row>
    <row r="448" spans="2:9" ht="15" customHeight="1">
      <c r="B448"/>
      <c r="C448"/>
      <c r="D448"/>
      <c r="E448"/>
      <c r="F448"/>
      <c r="G448"/>
      <c r="H448"/>
      <c r="I448" s="109"/>
    </row>
    <row r="449" spans="2:9" ht="15" customHeight="1">
      <c r="B449"/>
      <c r="C449"/>
      <c r="D449"/>
      <c r="E449"/>
      <c r="F449"/>
      <c r="G449"/>
      <c r="H449"/>
      <c r="I449" s="112"/>
    </row>
    <row r="450" spans="2:9" ht="15" customHeight="1">
      <c r="B450"/>
      <c r="C450"/>
      <c r="D450"/>
      <c r="E450"/>
      <c r="F450"/>
      <c r="G450"/>
      <c r="H450"/>
      <c r="I450" s="112"/>
    </row>
    <row r="451" spans="2:9" ht="15" customHeight="1">
      <c r="B451"/>
      <c r="C451"/>
      <c r="D451"/>
      <c r="E451"/>
      <c r="F451"/>
      <c r="G451"/>
      <c r="H451"/>
      <c r="I451" s="112"/>
    </row>
    <row r="452" spans="2:9" ht="15" customHeight="1">
      <c r="B452"/>
      <c r="C452"/>
      <c r="D452"/>
      <c r="E452"/>
      <c r="F452"/>
      <c r="G452"/>
      <c r="H452"/>
      <c r="I452" s="112"/>
    </row>
    <row r="453" spans="2:9" ht="15" customHeight="1">
      <c r="B453"/>
      <c r="C453"/>
      <c r="D453"/>
      <c r="E453"/>
      <c r="F453"/>
      <c r="G453"/>
      <c r="H453"/>
      <c r="I453" s="109"/>
    </row>
    <row r="454" spans="2:9" ht="15" customHeight="1">
      <c r="B454"/>
      <c r="C454"/>
      <c r="D454"/>
      <c r="E454"/>
      <c r="F454"/>
      <c r="G454"/>
      <c r="H454"/>
      <c r="I454" s="109"/>
    </row>
    <row r="455" spans="2:9" ht="15" customHeight="1">
      <c r="B455"/>
      <c r="C455"/>
      <c r="D455"/>
      <c r="E455"/>
      <c r="F455"/>
      <c r="G455"/>
      <c r="H455"/>
      <c r="I455" s="109"/>
    </row>
    <row r="456" spans="2:9" ht="15" customHeight="1">
      <c r="B456"/>
      <c r="C456"/>
      <c r="D456"/>
      <c r="E456"/>
      <c r="F456"/>
      <c r="G456"/>
      <c r="H456"/>
      <c r="I456" s="109"/>
    </row>
    <row r="457" spans="2:9" ht="15" customHeight="1">
      <c r="B457"/>
      <c r="C457"/>
      <c r="D457"/>
      <c r="E457"/>
      <c r="F457"/>
      <c r="G457"/>
      <c r="H457"/>
      <c r="I457" s="109"/>
    </row>
    <row r="458" spans="2:9" ht="15" customHeight="1">
      <c r="B458"/>
      <c r="C458"/>
      <c r="D458"/>
      <c r="E458"/>
      <c r="F458"/>
      <c r="G458"/>
      <c r="H458"/>
      <c r="I458" s="109"/>
    </row>
    <row r="459" spans="2:9" ht="15" customHeight="1">
      <c r="B459"/>
      <c r="C459"/>
      <c r="D459"/>
      <c r="E459"/>
      <c r="F459"/>
      <c r="G459"/>
      <c r="H459"/>
      <c r="I459" s="109"/>
    </row>
    <row r="460" spans="2:9" ht="15" customHeight="1">
      <c r="B460"/>
      <c r="C460"/>
      <c r="D460"/>
      <c r="E460"/>
      <c r="F460"/>
      <c r="G460"/>
      <c r="H460"/>
      <c r="I460" s="109"/>
    </row>
    <row r="461" spans="2:9" ht="15" customHeight="1">
      <c r="B461"/>
      <c r="C461"/>
      <c r="D461"/>
      <c r="E461"/>
      <c r="F461"/>
      <c r="G461"/>
      <c r="H461"/>
      <c r="I461" s="109"/>
    </row>
    <row r="462" spans="2:9" ht="15" customHeight="1">
      <c r="B462"/>
      <c r="C462"/>
      <c r="D462"/>
      <c r="E462"/>
      <c r="F462"/>
      <c r="G462"/>
      <c r="H462"/>
      <c r="I462" s="109"/>
    </row>
    <row r="463" spans="2:9" ht="15" customHeight="1">
      <c r="B463"/>
      <c r="C463"/>
      <c r="D463"/>
      <c r="E463"/>
      <c r="F463"/>
      <c r="G463"/>
      <c r="H463"/>
      <c r="I463" s="109"/>
    </row>
    <row r="464" spans="2:9" ht="15" customHeight="1">
      <c r="B464"/>
      <c r="C464"/>
      <c r="D464"/>
      <c r="E464"/>
      <c r="F464"/>
      <c r="G464"/>
      <c r="H464"/>
      <c r="I464" s="109"/>
    </row>
    <row r="465" spans="2:9" ht="15" customHeight="1">
      <c r="B465"/>
      <c r="C465"/>
      <c r="D465"/>
      <c r="E465"/>
      <c r="F465"/>
      <c r="G465"/>
      <c r="H465"/>
      <c r="I465" s="109"/>
    </row>
    <row r="466" spans="2:9" ht="15" customHeight="1">
      <c r="B466"/>
      <c r="C466"/>
      <c r="D466"/>
      <c r="E466"/>
      <c r="F466"/>
      <c r="G466"/>
      <c r="H466"/>
      <c r="I466" s="109"/>
    </row>
    <row r="467" spans="2:9" ht="15" customHeight="1">
      <c r="B467"/>
      <c r="C467"/>
      <c r="D467"/>
      <c r="E467"/>
      <c r="F467"/>
      <c r="G467"/>
      <c r="H467"/>
      <c r="I467" s="109"/>
    </row>
    <row r="468" spans="2:9" ht="15" customHeight="1">
      <c r="B468"/>
      <c r="C468"/>
      <c r="D468"/>
      <c r="E468"/>
      <c r="F468"/>
      <c r="G468"/>
      <c r="H468"/>
      <c r="I468" s="109"/>
    </row>
    <row r="469" spans="2:9" ht="15" customHeight="1">
      <c r="B469"/>
      <c r="C469"/>
      <c r="D469"/>
      <c r="E469"/>
      <c r="F469"/>
      <c r="G469"/>
      <c r="H469"/>
      <c r="I469" s="109"/>
    </row>
    <row r="470" spans="2:9" ht="15" customHeight="1">
      <c r="B470"/>
      <c r="C470"/>
      <c r="D470"/>
      <c r="E470"/>
      <c r="F470"/>
      <c r="G470"/>
      <c r="H470"/>
      <c r="I470" s="109"/>
    </row>
    <row r="471" spans="2:9" ht="15" customHeight="1">
      <c r="B471"/>
      <c r="C471"/>
      <c r="D471"/>
      <c r="E471"/>
      <c r="F471"/>
      <c r="G471"/>
      <c r="H471"/>
      <c r="I471" s="109"/>
    </row>
    <row r="472" spans="2:9" ht="15" customHeight="1">
      <c r="B472"/>
      <c r="C472"/>
      <c r="D472"/>
      <c r="E472"/>
      <c r="F472"/>
      <c r="G472"/>
      <c r="H472"/>
      <c r="I472" s="109"/>
    </row>
    <row r="473" spans="2:9" ht="15" customHeight="1">
      <c r="B473"/>
      <c r="C473"/>
      <c r="D473"/>
      <c r="E473"/>
      <c r="F473"/>
      <c r="G473"/>
      <c r="H473"/>
      <c r="I473" s="109"/>
    </row>
    <row r="474" spans="2:9" ht="15" customHeight="1">
      <c r="B474"/>
      <c r="C474"/>
      <c r="D474"/>
      <c r="E474"/>
      <c r="F474"/>
      <c r="G474"/>
      <c r="H474"/>
      <c r="I474" s="109"/>
    </row>
    <row r="475" spans="2:9" ht="15" customHeight="1">
      <c r="B475"/>
      <c r="C475"/>
      <c r="D475"/>
      <c r="E475"/>
      <c r="F475"/>
      <c r="G475"/>
      <c r="H475"/>
      <c r="I475" s="109"/>
    </row>
    <row r="476" spans="2:9" ht="15" customHeight="1">
      <c r="B476"/>
      <c r="C476"/>
      <c r="D476"/>
      <c r="E476"/>
      <c r="F476"/>
      <c r="G476"/>
      <c r="H476"/>
      <c r="I476" s="109"/>
    </row>
    <row r="477" spans="2:9" ht="15" customHeight="1">
      <c r="B477"/>
      <c r="C477"/>
      <c r="D477"/>
      <c r="E477"/>
      <c r="F477"/>
      <c r="G477"/>
      <c r="H477"/>
      <c r="I477" s="109"/>
    </row>
    <row r="478" spans="2:9" ht="15" customHeight="1">
      <c r="B478"/>
      <c r="C478"/>
      <c r="D478"/>
      <c r="E478"/>
      <c r="F478"/>
      <c r="G478"/>
      <c r="H478"/>
      <c r="I478" s="109"/>
    </row>
    <row r="479" spans="2:9" ht="15" customHeight="1">
      <c r="B479"/>
      <c r="C479"/>
      <c r="D479"/>
      <c r="E479"/>
      <c r="F479"/>
      <c r="G479"/>
      <c r="H479"/>
      <c r="I479" s="109"/>
    </row>
    <row r="480" spans="2:9" ht="15" customHeight="1">
      <c r="B480"/>
      <c r="C480"/>
      <c r="D480"/>
      <c r="E480"/>
      <c r="F480"/>
      <c r="G480"/>
      <c r="H480"/>
      <c r="I480" s="109"/>
    </row>
    <row r="481" spans="2:9" ht="15" customHeight="1">
      <c r="B481"/>
      <c r="C481"/>
      <c r="D481"/>
      <c r="E481"/>
      <c r="F481"/>
      <c r="G481"/>
      <c r="H481"/>
      <c r="I481" s="109"/>
    </row>
    <row r="482" spans="2:9" ht="15" customHeight="1">
      <c r="B482"/>
      <c r="C482"/>
      <c r="D482"/>
      <c r="E482"/>
      <c r="F482"/>
      <c r="G482"/>
      <c r="H482"/>
      <c r="I482" s="109"/>
    </row>
    <row r="483" spans="2:9" ht="15" customHeight="1">
      <c r="B483"/>
      <c r="C483"/>
      <c r="D483"/>
      <c r="E483"/>
      <c r="F483"/>
      <c r="G483"/>
      <c r="H483"/>
      <c r="I483" s="109"/>
    </row>
    <row r="484" spans="2:9" ht="15" customHeight="1">
      <c r="B484"/>
      <c r="C484"/>
      <c r="D484"/>
      <c r="E484"/>
      <c r="F484"/>
      <c r="G484"/>
      <c r="H484"/>
      <c r="I484" s="109"/>
    </row>
    <row r="485" spans="2:9" ht="15" customHeight="1">
      <c r="B485"/>
      <c r="C485"/>
      <c r="D485"/>
      <c r="E485"/>
      <c r="F485"/>
      <c r="G485"/>
      <c r="H485"/>
      <c r="I485" s="109"/>
    </row>
    <row r="486" spans="2:9" ht="15" customHeight="1">
      <c r="B486"/>
      <c r="C486"/>
      <c r="D486"/>
      <c r="E486"/>
      <c r="F486"/>
      <c r="G486"/>
      <c r="H486"/>
      <c r="I486" s="109"/>
    </row>
    <row r="488" spans="2:9" ht="15" customHeight="1">
      <c r="B488"/>
      <c r="C488"/>
      <c r="D488"/>
      <c r="E488"/>
      <c r="F488"/>
      <c r="G488"/>
      <c r="H488"/>
    </row>
    <row r="489" spans="2:9" ht="15" customHeight="1">
      <c r="B489"/>
      <c r="C489"/>
      <c r="D489"/>
      <c r="E489"/>
      <c r="F489"/>
      <c r="G489"/>
      <c r="H489"/>
    </row>
  </sheetData>
  <autoFilter ref="B1:BG368" xr:uid="{00000000-0009-0000-0000-000002000000}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</autoFilter>
  <mergeCells count="18">
    <mergeCell ref="B4:D4"/>
    <mergeCell ref="B2:D2"/>
    <mergeCell ref="E2:G2"/>
    <mergeCell ref="B3:D3"/>
    <mergeCell ref="E3:G3"/>
    <mergeCell ref="O3:AV3"/>
    <mergeCell ref="E4:G4"/>
    <mergeCell ref="O4:AV4"/>
    <mergeCell ref="H5:H8"/>
    <mergeCell ref="W1:X1"/>
    <mergeCell ref="Y1:Z1"/>
    <mergeCell ref="AA1:AB1"/>
    <mergeCell ref="K1:L1"/>
    <mergeCell ref="M1:N1"/>
    <mergeCell ref="O1:P1"/>
    <mergeCell ref="Q1:R1"/>
    <mergeCell ref="S1:T1"/>
    <mergeCell ref="U1:V1"/>
  </mergeCells>
  <printOptions horizontalCentered="1" verticalCentered="1"/>
  <pageMargins left="0.25" right="0.25" top="0.25" bottom="0.21" header="0.25" footer="0.22"/>
  <pageSetup paperSize="17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4BCA-CCD5-4675-A7AB-DFB58BDBA9B5}">
  <dimension ref="B2:C11"/>
  <sheetViews>
    <sheetView workbookViewId="0">
      <selection activeCell="C18" sqref="C18"/>
    </sheetView>
  </sheetViews>
  <sheetFormatPr defaultColWidth="8.83203125" defaultRowHeight="11.25"/>
  <cols>
    <col min="2" max="2" width="47" customWidth="1"/>
    <col min="3" max="3" width="62.83203125" customWidth="1"/>
  </cols>
  <sheetData>
    <row r="2" spans="2:3">
      <c r="B2" t="s">
        <v>79</v>
      </c>
    </row>
    <row r="3" spans="2:3">
      <c r="B3" t="s">
        <v>80</v>
      </c>
    </row>
    <row r="5" spans="2:3">
      <c r="B5" t="s">
        <v>81</v>
      </c>
      <c r="C5" t="s">
        <v>82</v>
      </c>
    </row>
    <row r="6" spans="2:3">
      <c r="B6" t="s">
        <v>83</v>
      </c>
      <c r="C6" t="s">
        <v>84</v>
      </c>
    </row>
    <row r="7" spans="2:3">
      <c r="B7" t="s">
        <v>85</v>
      </c>
      <c r="C7" t="s">
        <v>86</v>
      </c>
    </row>
    <row r="8" spans="2:3">
      <c r="B8" t="s">
        <v>87</v>
      </c>
      <c r="C8" t="s">
        <v>88</v>
      </c>
    </row>
    <row r="9" spans="2:3">
      <c r="B9" t="s">
        <v>90</v>
      </c>
      <c r="C9" t="s">
        <v>89</v>
      </c>
    </row>
    <row r="10" spans="2:3">
      <c r="B10" t="s">
        <v>91</v>
      </c>
      <c r="C10" t="s">
        <v>92</v>
      </c>
    </row>
    <row r="11" spans="2:3">
      <c r="B11" t="s">
        <v>93</v>
      </c>
      <c r="C11" t="s">
        <v>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834E9C6554042ABE456AB12F8088B" ma:contentTypeVersion="22" ma:contentTypeDescription="Create a new document." ma:contentTypeScope="" ma:versionID="e456c8f693a3742f226688af606d2666">
  <xsd:schema xmlns:xsd="http://www.w3.org/2001/XMLSchema" xmlns:xs="http://www.w3.org/2001/XMLSchema" xmlns:p="http://schemas.microsoft.com/office/2006/metadata/properties" xmlns:ns2="c3320e0b-3bbb-4020-b565-76bafe993259" xmlns:ns3="e8ef77bd-74b0-496d-828a-525c1841a526" targetNamespace="http://schemas.microsoft.com/office/2006/metadata/properties" ma:root="true" ma:fieldsID="5d0603a1da9bcd99bd5dfeb379eba2a0" ns2:_="" ns3:_="">
    <xsd:import namespace="c3320e0b-3bbb-4020-b565-76bafe993259"/>
    <xsd:import namespace="e8ef77bd-74b0-496d-828a-525c1841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Editing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e0b-3bbb-4020-b565-76bafe993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6b274e-2e99-40f8-8ce1-5bbaad0e4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EditingStatus" ma:index="23" nillable="true" ma:displayName="Review Status" ma:description="A quick look at where the piece of content is in the editing process. " ma:format="Dropdown" ma:internalName="Editing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1 - Ready For Review"/>
                    <xsd:enumeration value="02 - Review in Progress"/>
                    <xsd:enumeration value="03 - CK Reviewed"/>
                    <xsd:enumeration value="04- SME Reviewed"/>
                    <xsd:enumeration value="05- SW Reviewed"/>
                    <xsd:enumeration value="06 - MC Reviewed"/>
                    <xsd:enumeration value="07 - Ready for Submission"/>
                    <xsd:enumeration value="07 - Submitte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f77bd-74b0-496d-828a-525c1841a52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97382a-d0c5-4835-afa6-1d3651eace80}" ma:internalName="TaxCatchAll" ma:showField="CatchAllData" ma:web="e8ef77bd-74b0-496d-828a-525c1841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CF5E8-C591-4B13-8BD4-6C2839859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369CDD-8D86-48C2-ABA9-D83F173B8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e0b-3bbb-4020-b565-76bafe993259"/>
    <ds:schemaRef ds:uri="e8ef77bd-74b0-496d-828a-525c1841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</vt:lpstr>
      <vt:lpstr>Tutorial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Hendricks</dc:creator>
  <cp:lastModifiedBy>Clayton Kale</cp:lastModifiedBy>
  <dcterms:created xsi:type="dcterms:W3CDTF">2024-10-09T18:25:01Z</dcterms:created>
  <dcterms:modified xsi:type="dcterms:W3CDTF">2025-02-11T20:57:45Z</dcterms:modified>
</cp:coreProperties>
</file>